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table 15" sheetId="1" r:id="rId1"/>
  </sheets>
  <externalReferences>
    <externalReference r:id="rId2"/>
  </externalReferences>
  <definedNames>
    <definedName name="_Key1" localSheetId="0" hidden="1">'table 15'!#REF!</definedName>
    <definedName name="_Order1" hidden="1">0</definedName>
    <definedName name="_Parse_Out" localSheetId="0" hidden="1">'table 15'!$EJ$10:$EW$42</definedName>
    <definedName name="_Regression_Int" localSheetId="0" hidden="1">1</definedName>
    <definedName name="_Sort" localSheetId="0" hidden="1">'table 15'!#REF!</definedName>
    <definedName name="_xlnm.Criteria" localSheetId="0">'table 15'!#REF!</definedName>
    <definedName name="Criteria_MI" localSheetId="0">'table 15'!#REF!</definedName>
    <definedName name="_xlnm.Database" localSheetId="0">'table 15'!$BG$5:$BN$49</definedName>
    <definedName name="Database_MI" localSheetId="0">'table 15'!$BG$5:$BN$49</definedName>
    <definedName name="Print_Area_MI" localSheetId="0">'table 15'!$CS$148:$CX$168</definedName>
    <definedName name="Print_Titles_MI" localSheetId="0">'table 15'!$941:$941</definedName>
    <definedName name="_xlnm.Print_Area" localSheetId="0">'table 15'!$A$1:$U$49</definedName>
    <definedName name="_xlnm.Print_Titles" localSheetId="0">'table 15'!$941:$941</definedName>
  </definedNames>
  <calcPr calcId="145621" calcMode="manual" concurrentCalc="0"/>
</workbook>
</file>

<file path=xl/calcChain.xml><?xml version="1.0" encoding="utf-8"?>
<calcChain xmlns="http://schemas.openxmlformats.org/spreadsheetml/2006/main">
  <c r="Q48" i="1" l="1"/>
  <c r="T48" i="1"/>
  <c r="Q45" i="1"/>
  <c r="Q46" i="1"/>
  <c r="Q47" i="1"/>
  <c r="Q44" i="1"/>
  <c r="T47" i="1"/>
  <c r="AL13" i="1"/>
  <c r="AL14" i="1"/>
  <c r="AL15" i="1"/>
  <c r="AL16" i="1"/>
  <c r="AL17" i="1"/>
  <c r="AL18" i="1"/>
  <c r="AL21" i="1"/>
  <c r="AE29" i="1"/>
  <c r="AF29" i="1"/>
  <c r="AG29" i="1"/>
  <c r="AH29" i="1"/>
  <c r="AI29" i="1"/>
  <c r="AE30" i="1"/>
  <c r="AF30" i="1"/>
  <c r="AG30" i="1"/>
  <c r="AH30" i="1"/>
  <c r="AI30" i="1"/>
  <c r="AA31" i="1"/>
  <c r="AE31" i="1"/>
  <c r="AF31" i="1"/>
  <c r="AG31" i="1"/>
  <c r="AH31" i="1"/>
  <c r="AI31" i="1"/>
  <c r="AA34" i="1"/>
  <c r="AE34" i="1"/>
  <c r="AF34" i="1"/>
  <c r="AG34" i="1"/>
  <c r="AH34" i="1"/>
  <c r="AI34" i="1"/>
  <c r="T44" i="1"/>
  <c r="T45" i="1"/>
  <c r="T46" i="1"/>
  <c r="BY157" i="1"/>
  <c r="BY173" i="1"/>
  <c r="BX157" i="1"/>
  <c r="BX173" i="1"/>
  <c r="CL173" i="1"/>
  <c r="CB157" i="1"/>
  <c r="CB172" i="1"/>
  <c r="CH172" i="1"/>
  <c r="BX172" i="1"/>
  <c r="BX171" i="1"/>
  <c r="CL171" i="1"/>
  <c r="CB171" i="1"/>
  <c r="CU159" i="1"/>
  <c r="CU152" i="1"/>
  <c r="CU168" i="1"/>
  <c r="CS157" i="1"/>
  <c r="CS152" i="1"/>
  <c r="CS166" i="1"/>
  <c r="CC158" i="1"/>
  <c r="BX165" i="1"/>
  <c r="CU154" i="1"/>
  <c r="CU163" i="1"/>
  <c r="CM161" i="1"/>
  <c r="CL161" i="1"/>
  <c r="CK161" i="1"/>
  <c r="CJ161" i="1"/>
  <c r="CI161" i="1"/>
  <c r="CH161" i="1"/>
  <c r="CC161" i="1"/>
  <c r="CN160" i="1"/>
  <c r="CM160" i="1"/>
  <c r="CL160" i="1"/>
  <c r="CK160" i="1"/>
  <c r="CJ160" i="1"/>
  <c r="CI160" i="1"/>
  <c r="CH160" i="1"/>
  <c r="CC160" i="1"/>
  <c r="BX167" i="1"/>
  <c r="CV159" i="1"/>
  <c r="CT159" i="1"/>
  <c r="CS159" i="1"/>
  <c r="CN159" i="1"/>
  <c r="CM159" i="1"/>
  <c r="CL159" i="1"/>
  <c r="CK159" i="1"/>
  <c r="CJ159" i="1"/>
  <c r="CI159" i="1"/>
  <c r="CH159" i="1"/>
  <c r="CC159" i="1"/>
  <c r="BV166" i="1"/>
  <c r="CV158" i="1"/>
  <c r="CU158" i="1"/>
  <c r="CU167" i="1"/>
  <c r="CT158" i="1"/>
  <c r="CM158" i="1"/>
  <c r="CL158" i="1"/>
  <c r="CK158" i="1"/>
  <c r="CJ158" i="1"/>
  <c r="CI158" i="1"/>
  <c r="CH158" i="1"/>
  <c r="BY165" i="1"/>
  <c r="CV157" i="1"/>
  <c r="CU157" i="1"/>
  <c r="CU166" i="1"/>
  <c r="CT157" i="1"/>
  <c r="CL157" i="1"/>
  <c r="CK157" i="1"/>
  <c r="CH157" i="1"/>
  <c r="CB174" i="1"/>
  <c r="CH174" i="1"/>
  <c r="CA157" i="1"/>
  <c r="CA171" i="1"/>
  <c r="CI171" i="1"/>
  <c r="BZ157" i="1"/>
  <c r="BY172" i="1"/>
  <c r="CK172" i="1"/>
  <c r="BY171" i="1"/>
  <c r="BX174" i="1"/>
  <c r="CL174" i="1"/>
  <c r="BW157" i="1"/>
  <c r="BW171" i="1"/>
  <c r="CM171" i="1"/>
  <c r="BV157" i="1"/>
  <c r="CV156" i="1"/>
  <c r="CU156" i="1"/>
  <c r="CU165" i="1"/>
  <c r="CT156" i="1"/>
  <c r="CT152" i="1"/>
  <c r="CT165" i="1"/>
  <c r="CS156" i="1"/>
  <c r="CV155" i="1"/>
  <c r="CU155" i="1"/>
  <c r="CU164" i="1"/>
  <c r="CT155" i="1"/>
  <c r="CV154" i="1"/>
  <c r="CT154" i="1"/>
  <c r="CT163" i="1"/>
  <c r="CS154" i="1"/>
  <c r="CU153" i="1"/>
  <c r="CU162" i="1"/>
  <c r="CT153" i="1"/>
  <c r="CS153" i="1"/>
  <c r="CS162" i="1"/>
  <c r="CU161" i="1"/>
  <c r="CT167" i="1"/>
  <c r="CT161" i="1"/>
  <c r="DE147" i="1"/>
  <c r="DE144" i="1"/>
  <c r="DD147" i="1"/>
  <c r="DD144" i="1"/>
  <c r="DC147" i="1"/>
  <c r="DC144" i="1"/>
  <c r="DB147" i="1"/>
  <c r="DB144" i="1"/>
  <c r="DA147" i="1"/>
  <c r="DA144" i="1"/>
  <c r="CZ147" i="1"/>
  <c r="CZ146" i="1"/>
  <c r="CZ144" i="1"/>
  <c r="CU135" i="1"/>
  <c r="CU128" i="1"/>
  <c r="CU144" i="1"/>
  <c r="CZ139" i="1"/>
  <c r="CZ127" i="1"/>
  <c r="EQ136" i="1"/>
  <c r="EN136" i="1"/>
  <c r="EM136" i="1"/>
  <c r="EG136" i="1"/>
  <c r="EK136" i="1"/>
  <c r="CZ136" i="1"/>
  <c r="CZ134" i="1"/>
  <c r="CZ133" i="1"/>
  <c r="EL135" i="1"/>
  <c r="EG135" i="1"/>
  <c r="EK135" i="1"/>
  <c r="CV135" i="1"/>
  <c r="CT135" i="1"/>
  <c r="CS135" i="1"/>
  <c r="ER134" i="1"/>
  <c r="EQ134" i="1"/>
  <c r="EP134" i="1"/>
  <c r="EO134" i="1"/>
  <c r="EN134" i="1"/>
  <c r="EM134" i="1"/>
  <c r="EL134" i="1"/>
  <c r="EG134" i="1"/>
  <c r="EK134" i="1"/>
  <c r="CV134" i="1"/>
  <c r="CU134" i="1"/>
  <c r="CT134" i="1"/>
  <c r="ER133" i="1"/>
  <c r="EQ133" i="1"/>
  <c r="EO133" i="1"/>
  <c r="EN133" i="1"/>
  <c r="EM133" i="1"/>
  <c r="EL133" i="1"/>
  <c r="EG133" i="1"/>
  <c r="EK133" i="1"/>
  <c r="DE133" i="1"/>
  <c r="DE130" i="1"/>
  <c r="DD133" i="1"/>
  <c r="DC133" i="1"/>
  <c r="DC130" i="1"/>
  <c r="DB133" i="1"/>
  <c r="DB130" i="1"/>
  <c r="DA133" i="1"/>
  <c r="CV133" i="1"/>
  <c r="CU133" i="1"/>
  <c r="CU142" i="1"/>
  <c r="CT133" i="1"/>
  <c r="CS133" i="1"/>
  <c r="ER132" i="1"/>
  <c r="EQ132" i="1"/>
  <c r="EP132" i="1"/>
  <c r="EO132" i="1"/>
  <c r="EN132" i="1"/>
  <c r="EM132" i="1"/>
  <c r="EL132" i="1"/>
  <c r="EG132" i="1"/>
  <c r="EK132" i="1"/>
  <c r="CV132" i="1"/>
  <c r="CU132" i="1"/>
  <c r="CT132" i="1"/>
  <c r="CT128" i="1"/>
  <c r="CT141" i="1"/>
  <c r="CS132" i="1"/>
  <c r="BW117" i="1"/>
  <c r="BW132" i="1"/>
  <c r="CM132" i="1"/>
  <c r="EF131" i="1"/>
  <c r="EL131" i="1"/>
  <c r="EE131" i="1"/>
  <c r="EM131" i="1"/>
  <c r="ED131" i="1"/>
  <c r="EN131" i="1"/>
  <c r="EC131" i="1"/>
  <c r="EO131" i="1"/>
  <c r="EB131" i="1"/>
  <c r="EP131" i="1"/>
  <c r="EA131" i="1"/>
  <c r="EQ131" i="1"/>
  <c r="DZ131" i="1"/>
  <c r="ER131" i="1"/>
  <c r="CV131" i="1"/>
  <c r="CU131" i="1"/>
  <c r="CT131" i="1"/>
  <c r="EQ130" i="1"/>
  <c r="EP130" i="1"/>
  <c r="EN130" i="1"/>
  <c r="EL130" i="1"/>
  <c r="EG130" i="1"/>
  <c r="EK130" i="1"/>
  <c r="DD130" i="1"/>
  <c r="DA130" i="1"/>
  <c r="CZ130" i="1"/>
  <c r="CV130" i="1"/>
  <c r="CU130" i="1"/>
  <c r="CT130" i="1"/>
  <c r="CT139" i="1"/>
  <c r="CS130" i="1"/>
  <c r="EQ129" i="1"/>
  <c r="EN129" i="1"/>
  <c r="EM129" i="1"/>
  <c r="EL129" i="1"/>
  <c r="EG129" i="1"/>
  <c r="EK129" i="1"/>
  <c r="CU129" i="1"/>
  <c r="CU138" i="1"/>
  <c r="CT129" i="1"/>
  <c r="CS129" i="1"/>
  <c r="ED128" i="1"/>
  <c r="EN128" i="1"/>
  <c r="EF128" i="1"/>
  <c r="EL128" i="1"/>
  <c r="EE128" i="1"/>
  <c r="EM128" i="1"/>
  <c r="ED118" i="1"/>
  <c r="ED124" i="1"/>
  <c r="ED117" i="1"/>
  <c r="EN117" i="1"/>
  <c r="EB128" i="1"/>
  <c r="EP128" i="1"/>
  <c r="EA128" i="1"/>
  <c r="EQ128" i="1"/>
  <c r="CS128" i="1"/>
  <c r="CC121" i="1"/>
  <c r="BW128" i="1"/>
  <c r="EO127" i="1"/>
  <c r="EN127" i="1"/>
  <c r="EL127" i="1"/>
  <c r="EG127" i="1"/>
  <c r="EK127" i="1"/>
  <c r="DE127" i="1"/>
  <c r="DD127" i="1"/>
  <c r="DC127" i="1"/>
  <c r="DB127" i="1"/>
  <c r="DA127" i="1"/>
  <c r="CM120" i="1"/>
  <c r="CC120" i="1"/>
  <c r="CG120" i="1"/>
  <c r="CM127" i="1"/>
  <c r="CB127" i="1"/>
  <c r="EO126" i="1"/>
  <c r="EN126" i="1"/>
  <c r="EM126" i="1"/>
  <c r="EL126" i="1"/>
  <c r="EG126" i="1"/>
  <c r="EK126" i="1"/>
  <c r="CC119" i="1"/>
  <c r="BV126" i="1"/>
  <c r="EQ125" i="1"/>
  <c r="EP125" i="1"/>
  <c r="EO125" i="1"/>
  <c r="EN125" i="1"/>
  <c r="EM125" i="1"/>
  <c r="EL125" i="1"/>
  <c r="EG125" i="1"/>
  <c r="EK125" i="1"/>
  <c r="EA124" i="1"/>
  <c r="EQ124" i="1"/>
  <c r="EF124" i="1"/>
  <c r="EL124" i="1"/>
  <c r="EE124" i="1"/>
  <c r="EM124" i="1"/>
  <c r="EN124" i="1"/>
  <c r="EC124" i="1"/>
  <c r="EB124" i="1"/>
  <c r="EP124" i="1"/>
  <c r="EP123" i="1"/>
  <c r="EO123" i="1"/>
  <c r="EL123" i="1"/>
  <c r="EG123" i="1"/>
  <c r="EK123" i="1"/>
  <c r="EP122" i="1"/>
  <c r="EO122" i="1"/>
  <c r="EN122" i="1"/>
  <c r="EL122" i="1"/>
  <c r="EG122" i="1"/>
  <c r="EK122" i="1"/>
  <c r="ER121" i="1"/>
  <c r="EQ121" i="1"/>
  <c r="EP121" i="1"/>
  <c r="EO121" i="1"/>
  <c r="EN121" i="1"/>
  <c r="EM121" i="1"/>
  <c r="EL121" i="1"/>
  <c r="EG121" i="1"/>
  <c r="EK121" i="1"/>
  <c r="CM121" i="1"/>
  <c r="CL121" i="1"/>
  <c r="CK121" i="1"/>
  <c r="CJ121" i="1"/>
  <c r="CI121" i="1"/>
  <c r="CH121" i="1"/>
  <c r="EQ120" i="1"/>
  <c r="EP120" i="1"/>
  <c r="EO120" i="1"/>
  <c r="EN120" i="1"/>
  <c r="EL120" i="1"/>
  <c r="EG120" i="1"/>
  <c r="EK120" i="1"/>
  <c r="CN120" i="1"/>
  <c r="CL120" i="1"/>
  <c r="CK120" i="1"/>
  <c r="CJ120" i="1"/>
  <c r="CJ127" i="1"/>
  <c r="CI120" i="1"/>
  <c r="CH120" i="1"/>
  <c r="CI127" i="1"/>
  <c r="EQ119" i="1"/>
  <c r="EP119" i="1"/>
  <c r="EO119" i="1"/>
  <c r="EN119" i="1"/>
  <c r="EL119" i="1"/>
  <c r="EG119" i="1"/>
  <c r="EK119" i="1"/>
  <c r="DE119" i="1"/>
  <c r="DE118" i="1"/>
  <c r="DD119" i="1"/>
  <c r="DD118" i="1"/>
  <c r="DC119" i="1"/>
  <c r="DC118" i="1"/>
  <c r="CN119" i="1"/>
  <c r="CM119" i="1"/>
  <c r="CL119" i="1"/>
  <c r="CG119" i="1"/>
  <c r="CL126" i="1"/>
  <c r="CK119" i="1"/>
  <c r="CJ119" i="1"/>
  <c r="CI119" i="1"/>
  <c r="CH119" i="1"/>
  <c r="EF118" i="1"/>
  <c r="EE118" i="1"/>
  <c r="EM118" i="1"/>
  <c r="EN118" i="1"/>
  <c r="EC118" i="1"/>
  <c r="EO118" i="1"/>
  <c r="EB118" i="1"/>
  <c r="EB117" i="1"/>
  <c r="EP117" i="1"/>
  <c r="EA118" i="1"/>
  <c r="EQ118" i="1"/>
  <c r="DZ118" i="1"/>
  <c r="CM118" i="1"/>
  <c r="CL118" i="1"/>
  <c r="CK118" i="1"/>
  <c r="CJ118" i="1"/>
  <c r="CI118" i="1"/>
  <c r="CH118" i="1"/>
  <c r="CC118" i="1"/>
  <c r="BY125" i="1"/>
  <c r="BV117" i="1"/>
  <c r="CN117" i="1"/>
  <c r="CC117" i="1"/>
  <c r="CG117" i="1"/>
  <c r="CN124" i="1"/>
  <c r="CB117" i="1"/>
  <c r="CB131" i="1"/>
  <c r="CA117" i="1"/>
  <c r="CI117" i="1"/>
  <c r="CI124" i="1"/>
  <c r="BZ117" i="1"/>
  <c r="BY117" i="1"/>
  <c r="BX117" i="1"/>
  <c r="BX132" i="1"/>
  <c r="CL132" i="1"/>
  <c r="CM117" i="1"/>
  <c r="BV133" i="1"/>
  <c r="CN133" i="1"/>
  <c r="BV132" i="1"/>
  <c r="CN132" i="1"/>
  <c r="DE116" i="1"/>
  <c r="DE115" i="1"/>
  <c r="DD116" i="1"/>
  <c r="DD115" i="1"/>
  <c r="DC116" i="1"/>
  <c r="DC115" i="1"/>
  <c r="CV111" i="1"/>
  <c r="CU111" i="1"/>
  <c r="CT111" i="1"/>
  <c r="CT104" i="1"/>
  <c r="CT120" i="1"/>
  <c r="CS111" i="1"/>
  <c r="CV110" i="1"/>
  <c r="CU110" i="1"/>
  <c r="CT110" i="1"/>
  <c r="CT119" i="1"/>
  <c r="CV109" i="1"/>
  <c r="CV104" i="1"/>
  <c r="CV118" i="1"/>
  <c r="CU109" i="1"/>
  <c r="CT109" i="1"/>
  <c r="CT118" i="1"/>
  <c r="CS109" i="1"/>
  <c r="CV108" i="1"/>
  <c r="CV117" i="1"/>
  <c r="CU108" i="1"/>
  <c r="CT108" i="1"/>
  <c r="CT117" i="1"/>
  <c r="CS108" i="1"/>
  <c r="CV107" i="1"/>
  <c r="CV116" i="1"/>
  <c r="CU107" i="1"/>
  <c r="CT107" i="1"/>
  <c r="CT116" i="1"/>
  <c r="DE106" i="1"/>
  <c r="DE105" i="1"/>
  <c r="DD106" i="1"/>
  <c r="DD105" i="1"/>
  <c r="DC106" i="1"/>
  <c r="DC105" i="1"/>
  <c r="CV106" i="1"/>
  <c r="CU106" i="1"/>
  <c r="CT106" i="1"/>
  <c r="CT115" i="1"/>
  <c r="CS106" i="1"/>
  <c r="CS104" i="1"/>
  <c r="CS115" i="1"/>
  <c r="CV105" i="1"/>
  <c r="CV114" i="1"/>
  <c r="CU105" i="1"/>
  <c r="CT105" i="1"/>
  <c r="CT114" i="1"/>
  <c r="CS105" i="1"/>
  <c r="CU104" i="1"/>
  <c r="CT113" i="1"/>
  <c r="EQ96" i="1"/>
  <c r="EN96" i="1"/>
  <c r="EM96" i="1"/>
  <c r="EG96" i="1"/>
  <c r="EK96" i="1"/>
  <c r="EL95" i="1"/>
  <c r="EG95" i="1"/>
  <c r="EK95" i="1"/>
  <c r="ER94" i="1"/>
  <c r="EQ94" i="1"/>
  <c r="EP94" i="1"/>
  <c r="EO94" i="1"/>
  <c r="EN94" i="1"/>
  <c r="EM94" i="1"/>
  <c r="EL94" i="1"/>
  <c r="EG94" i="1"/>
  <c r="EK94" i="1"/>
  <c r="BW94" i="1"/>
  <c r="CM94" i="1"/>
  <c r="BZ94" i="1"/>
  <c r="CJ94" i="1"/>
  <c r="CB94" i="1"/>
  <c r="CH94" i="1"/>
  <c r="CA94" i="1"/>
  <c r="CI94" i="1"/>
  <c r="BY94" i="1"/>
  <c r="CK94" i="1"/>
  <c r="BX94" i="1"/>
  <c r="CL94" i="1"/>
  <c r="ER93" i="1"/>
  <c r="EQ93" i="1"/>
  <c r="EO93" i="1"/>
  <c r="EN93" i="1"/>
  <c r="EM93" i="1"/>
  <c r="EL93" i="1"/>
  <c r="EG93" i="1"/>
  <c r="EK93" i="1"/>
  <c r="CU84" i="1"/>
  <c r="CU81" i="1"/>
  <c r="CU93" i="1"/>
  <c r="CB93" i="1"/>
  <c r="CH93" i="1"/>
  <c r="CA93" i="1"/>
  <c r="CI93" i="1"/>
  <c r="BZ93" i="1"/>
  <c r="CJ93" i="1"/>
  <c r="BY93" i="1"/>
  <c r="CK93" i="1"/>
  <c r="BX93" i="1"/>
  <c r="CL93" i="1"/>
  <c r="BW93" i="1"/>
  <c r="CM93" i="1"/>
  <c r="BV93" i="1"/>
  <c r="CN93" i="1"/>
  <c r="ER92" i="1"/>
  <c r="EQ92" i="1"/>
  <c r="EP92" i="1"/>
  <c r="EO92" i="1"/>
  <c r="EN92" i="1"/>
  <c r="EM92" i="1"/>
  <c r="EL92" i="1"/>
  <c r="EG92" i="1"/>
  <c r="EK92" i="1"/>
  <c r="CU83" i="1"/>
  <c r="CU92" i="1"/>
  <c r="CA92" i="1"/>
  <c r="CI92" i="1"/>
  <c r="CB92" i="1"/>
  <c r="CH92" i="1"/>
  <c r="BZ92" i="1"/>
  <c r="CJ92" i="1"/>
  <c r="BY92" i="1"/>
  <c r="CK92" i="1"/>
  <c r="BX92" i="1"/>
  <c r="CL92" i="1"/>
  <c r="BW92" i="1"/>
  <c r="CM92" i="1"/>
  <c r="BV92" i="1"/>
  <c r="CN92" i="1"/>
  <c r="EA91" i="1"/>
  <c r="EQ91" i="1"/>
  <c r="EF91" i="1"/>
  <c r="EE91" i="1"/>
  <c r="EM91" i="1"/>
  <c r="ED91" i="1"/>
  <c r="EN91" i="1"/>
  <c r="EC91" i="1"/>
  <c r="EB91" i="1"/>
  <c r="EP91" i="1"/>
  <c r="DZ91" i="1"/>
  <c r="ER91" i="1"/>
  <c r="BW91" i="1"/>
  <c r="CM91" i="1"/>
  <c r="CB91" i="1"/>
  <c r="CH91" i="1"/>
  <c r="CA91" i="1"/>
  <c r="BZ91" i="1"/>
  <c r="CJ91" i="1"/>
  <c r="BY91" i="1"/>
  <c r="CK91" i="1"/>
  <c r="BX91" i="1"/>
  <c r="CL91" i="1"/>
  <c r="EQ90" i="1"/>
  <c r="EP90" i="1"/>
  <c r="EN90" i="1"/>
  <c r="EL90" i="1"/>
  <c r="EG90" i="1"/>
  <c r="EK90" i="1"/>
  <c r="CB90" i="1"/>
  <c r="CH90" i="1"/>
  <c r="BX90" i="1"/>
  <c r="CL90" i="1"/>
  <c r="BW90" i="1"/>
  <c r="CM90" i="1"/>
  <c r="BV90" i="1"/>
  <c r="CN90" i="1"/>
  <c r="EQ89" i="1"/>
  <c r="EN89" i="1"/>
  <c r="EM89" i="1"/>
  <c r="EL89" i="1"/>
  <c r="EG89" i="1"/>
  <c r="EK89" i="1"/>
  <c r="EF88" i="1"/>
  <c r="EL88" i="1"/>
  <c r="EE88" i="1"/>
  <c r="EM88" i="1"/>
  <c r="ED88" i="1"/>
  <c r="EN88" i="1"/>
  <c r="EB88" i="1"/>
  <c r="EB78" i="1"/>
  <c r="EB84" i="1"/>
  <c r="EB77" i="1"/>
  <c r="EP77" i="1"/>
  <c r="EA88" i="1"/>
  <c r="EQ88" i="1"/>
  <c r="CY88" i="1"/>
  <c r="CW88" i="1"/>
  <c r="CV88" i="1"/>
  <c r="CU88" i="1"/>
  <c r="CU97" i="1"/>
  <c r="CT88" i="1"/>
  <c r="CT81" i="1"/>
  <c r="CT97" i="1"/>
  <c r="CS88" i="1"/>
  <c r="EO87" i="1"/>
  <c r="EN87" i="1"/>
  <c r="EL87" i="1"/>
  <c r="EG87" i="1"/>
  <c r="EK87" i="1"/>
  <c r="CY87" i="1"/>
  <c r="CV87" i="1"/>
  <c r="CU87" i="1"/>
  <c r="CU96" i="1"/>
  <c r="CT87" i="1"/>
  <c r="EO86" i="1"/>
  <c r="EN86" i="1"/>
  <c r="EM86" i="1"/>
  <c r="EL86" i="1"/>
  <c r="EG86" i="1"/>
  <c r="EK86" i="1"/>
  <c r="CY86" i="1"/>
  <c r="CX86" i="1"/>
  <c r="CV86" i="1"/>
  <c r="CU86" i="1"/>
  <c r="CT86" i="1"/>
  <c r="CS86" i="1"/>
  <c r="EQ85" i="1"/>
  <c r="EP85" i="1"/>
  <c r="EO85" i="1"/>
  <c r="EN85" i="1"/>
  <c r="EM85" i="1"/>
  <c r="EL85" i="1"/>
  <c r="EG85" i="1"/>
  <c r="EK85" i="1"/>
  <c r="CY85" i="1"/>
  <c r="CV85" i="1"/>
  <c r="CU85" i="1"/>
  <c r="CU94" i="1"/>
  <c r="CT85" i="1"/>
  <c r="CS85" i="1"/>
  <c r="CC78" i="1"/>
  <c r="CB85" i="1"/>
  <c r="EF84" i="1"/>
  <c r="EL84" i="1"/>
  <c r="EE84" i="1"/>
  <c r="ED84" i="1"/>
  <c r="EN84" i="1"/>
  <c r="EC84" i="1"/>
  <c r="EO84" i="1"/>
  <c r="EP84" i="1"/>
  <c r="EA84" i="1"/>
  <c r="CY84" i="1"/>
  <c r="CY81" i="1"/>
  <c r="CY93" i="1"/>
  <c r="CW84" i="1"/>
  <c r="CV84" i="1"/>
  <c r="CT84" i="1"/>
  <c r="EP83" i="1"/>
  <c r="EO83" i="1"/>
  <c r="EL83" i="1"/>
  <c r="EG83" i="1"/>
  <c r="EK83" i="1"/>
  <c r="CY83" i="1"/>
  <c r="CW83" i="1"/>
  <c r="CT83" i="1"/>
  <c r="CS83" i="1"/>
  <c r="EP82" i="1"/>
  <c r="EO82" i="1"/>
  <c r="EN82" i="1"/>
  <c r="EL82" i="1"/>
  <c r="EG82" i="1"/>
  <c r="EK82" i="1"/>
  <c r="CV13" i="1"/>
  <c r="DA82" i="1"/>
  <c r="CX82" i="1"/>
  <c r="CX83" i="1"/>
  <c r="CW82" i="1"/>
  <c r="CU82" i="1"/>
  <c r="CU91" i="1"/>
  <c r="CU90" i="1"/>
  <c r="CT82" i="1"/>
  <c r="CS82" i="1"/>
  <c r="ER81" i="1"/>
  <c r="EQ81" i="1"/>
  <c r="EP81" i="1"/>
  <c r="EO81" i="1"/>
  <c r="EN81" i="1"/>
  <c r="EM81" i="1"/>
  <c r="EL81" i="1"/>
  <c r="EG81" i="1"/>
  <c r="EK81" i="1"/>
  <c r="CU95" i="1"/>
  <c r="CS81" i="1"/>
  <c r="CS91" i="1"/>
  <c r="CS90" i="1"/>
  <c r="CM81" i="1"/>
  <c r="CL81" i="1"/>
  <c r="CK81" i="1"/>
  <c r="CJ81" i="1"/>
  <c r="CI81" i="1"/>
  <c r="CH81" i="1"/>
  <c r="CC81" i="1"/>
  <c r="CB88" i="1"/>
  <c r="EQ80" i="1"/>
  <c r="EP80" i="1"/>
  <c r="EO80" i="1"/>
  <c r="EN80" i="1"/>
  <c r="EL80" i="1"/>
  <c r="EG80" i="1"/>
  <c r="EK80" i="1"/>
  <c r="CN80" i="1"/>
  <c r="CM80" i="1"/>
  <c r="CL80" i="1"/>
  <c r="CK80" i="1"/>
  <c r="CJ80" i="1"/>
  <c r="CI80" i="1"/>
  <c r="CH80" i="1"/>
  <c r="CC80" i="1"/>
  <c r="EQ79" i="1"/>
  <c r="EP79" i="1"/>
  <c r="EO79" i="1"/>
  <c r="EN79" i="1"/>
  <c r="EL79" i="1"/>
  <c r="EG79" i="1"/>
  <c r="EK79" i="1"/>
  <c r="CN79" i="1"/>
  <c r="CC79" i="1"/>
  <c r="CG79" i="1"/>
  <c r="CN86" i="1"/>
  <c r="CM79" i="1"/>
  <c r="CL79" i="1"/>
  <c r="CK79" i="1"/>
  <c r="CJ79" i="1"/>
  <c r="CI79" i="1"/>
  <c r="CH79" i="1"/>
  <c r="BV86" i="1"/>
  <c r="EF78" i="1"/>
  <c r="EL78" i="1"/>
  <c r="EE78" i="1"/>
  <c r="EM78" i="1"/>
  <c r="ED78" i="1"/>
  <c r="EC78" i="1"/>
  <c r="EO78" i="1"/>
  <c r="EP78" i="1"/>
  <c r="EA78" i="1"/>
  <c r="DZ78" i="1"/>
  <c r="ER78" i="1"/>
  <c r="CM78" i="1"/>
  <c r="CL78" i="1"/>
  <c r="CK78" i="1"/>
  <c r="CJ78" i="1"/>
  <c r="CI78" i="1"/>
  <c r="CH78" i="1"/>
  <c r="CC91" i="1"/>
  <c r="CC90" i="1"/>
  <c r="CG90" i="1"/>
  <c r="BX85" i="1"/>
  <c r="BV77" i="1"/>
  <c r="CN77" i="1"/>
  <c r="CB77" i="1"/>
  <c r="CH77" i="1"/>
  <c r="CA77" i="1"/>
  <c r="BZ77" i="1"/>
  <c r="BY77" i="1"/>
  <c r="BX77" i="1"/>
  <c r="CL77" i="1"/>
  <c r="BW77" i="1"/>
  <c r="DA57" i="1"/>
  <c r="DA72" i="1"/>
  <c r="CZ56" i="1"/>
  <c r="CZ71" i="1"/>
  <c r="CY54" i="1"/>
  <c r="CY69" i="1"/>
  <c r="DA53" i="1"/>
  <c r="DA68" i="1"/>
  <c r="CV52" i="1"/>
  <c r="CV67" i="1"/>
  <c r="EQ60" i="1"/>
  <c r="EN60" i="1"/>
  <c r="EM60" i="1"/>
  <c r="EG60" i="1"/>
  <c r="EK60" i="1"/>
  <c r="EL59" i="1"/>
  <c r="EG59" i="1"/>
  <c r="EK59" i="1"/>
  <c r="ER58" i="1"/>
  <c r="EQ58" i="1"/>
  <c r="EP58" i="1"/>
  <c r="EO58" i="1"/>
  <c r="EN58" i="1"/>
  <c r="EM58" i="1"/>
  <c r="EL58" i="1"/>
  <c r="EG58" i="1"/>
  <c r="EK58" i="1"/>
  <c r="ER57" i="1"/>
  <c r="EQ57" i="1"/>
  <c r="EO57" i="1"/>
  <c r="EN57" i="1"/>
  <c r="EM57" i="1"/>
  <c r="EL57" i="1"/>
  <c r="EG57" i="1"/>
  <c r="EK57" i="1"/>
  <c r="DO57" i="1"/>
  <c r="DJ57" i="1"/>
  <c r="CZ57" i="1"/>
  <c r="CZ72" i="1"/>
  <c r="CY57" i="1"/>
  <c r="CY72" i="1"/>
  <c r="CX57" i="1"/>
  <c r="CX72" i="1"/>
  <c r="CW57" i="1"/>
  <c r="CW72" i="1"/>
  <c r="CV57" i="1"/>
  <c r="CV72" i="1"/>
  <c r="CU57" i="1"/>
  <c r="CU72" i="1"/>
  <c r="ER56" i="1"/>
  <c r="EQ56" i="1"/>
  <c r="EP56" i="1"/>
  <c r="EO56" i="1"/>
  <c r="EN56" i="1"/>
  <c r="EM56" i="1"/>
  <c r="EL56" i="1"/>
  <c r="EG56" i="1"/>
  <c r="EK56" i="1"/>
  <c r="DO56" i="1"/>
  <c r="DN56" i="1"/>
  <c r="DM56" i="1"/>
  <c r="DK56" i="1"/>
  <c r="DL56" i="1"/>
  <c r="DJ56" i="1"/>
  <c r="DA56" i="1"/>
  <c r="DA71" i="1"/>
  <c r="CY56" i="1"/>
  <c r="CY71" i="1"/>
  <c r="CX56" i="1"/>
  <c r="CX71" i="1"/>
  <c r="CW56" i="1"/>
  <c r="CW71" i="1"/>
  <c r="CV56" i="1"/>
  <c r="CV71" i="1"/>
  <c r="CU56" i="1"/>
  <c r="CU71" i="1"/>
  <c r="EF55" i="1"/>
  <c r="EL55" i="1"/>
  <c r="EE55" i="1"/>
  <c r="EM55" i="1"/>
  <c r="ED55" i="1"/>
  <c r="EN55" i="1"/>
  <c r="EC55" i="1"/>
  <c r="EO55" i="1"/>
  <c r="EB55" i="1"/>
  <c r="EP55" i="1"/>
  <c r="EA55" i="1"/>
  <c r="EQ55" i="1"/>
  <c r="DZ55" i="1"/>
  <c r="DO55" i="1"/>
  <c r="DJ55" i="1"/>
  <c r="DA55" i="1"/>
  <c r="DA70" i="1"/>
  <c r="CZ55" i="1"/>
  <c r="CZ70" i="1"/>
  <c r="CY55" i="1"/>
  <c r="CY70" i="1"/>
  <c r="CX55" i="1"/>
  <c r="CX70" i="1"/>
  <c r="CW55" i="1"/>
  <c r="CW70" i="1"/>
  <c r="CV55" i="1"/>
  <c r="CV70" i="1"/>
  <c r="CU55" i="1"/>
  <c r="CU70" i="1"/>
  <c r="EQ54" i="1"/>
  <c r="EP54" i="1"/>
  <c r="EN54" i="1"/>
  <c r="EL54" i="1"/>
  <c r="EG54" i="1"/>
  <c r="EK54" i="1"/>
  <c r="DO54" i="1"/>
  <c r="DJ54" i="1"/>
  <c r="DA54" i="1"/>
  <c r="DA69" i="1"/>
  <c r="CZ54" i="1"/>
  <c r="CZ69" i="1"/>
  <c r="CX54" i="1"/>
  <c r="CX69" i="1"/>
  <c r="CW54" i="1"/>
  <c r="CW69" i="1"/>
  <c r="CV54" i="1"/>
  <c r="CV69" i="1"/>
  <c r="CU54" i="1"/>
  <c r="CU69" i="1"/>
  <c r="CB54" i="1"/>
  <c r="CH54" i="1"/>
  <c r="CC54" i="1"/>
  <c r="CG54" i="1"/>
  <c r="CA54" i="1"/>
  <c r="CI54" i="1"/>
  <c r="BZ54" i="1"/>
  <c r="CJ54" i="1"/>
  <c r="BY54" i="1"/>
  <c r="CK54" i="1"/>
  <c r="BX54" i="1"/>
  <c r="CL54" i="1"/>
  <c r="BW54" i="1"/>
  <c r="CM54" i="1"/>
  <c r="EQ53" i="1"/>
  <c r="EN53" i="1"/>
  <c r="EM53" i="1"/>
  <c r="EL53" i="1"/>
  <c r="EG53" i="1"/>
  <c r="EK53" i="1"/>
  <c r="DO53" i="1"/>
  <c r="DJ53" i="1"/>
  <c r="CZ53" i="1"/>
  <c r="CZ68" i="1"/>
  <c r="CY53" i="1"/>
  <c r="CY68" i="1"/>
  <c r="CX53" i="1"/>
  <c r="CX68" i="1"/>
  <c r="CW53" i="1"/>
  <c r="CW68" i="1"/>
  <c r="CV53" i="1"/>
  <c r="CV68" i="1"/>
  <c r="CU53" i="1"/>
  <c r="CU68" i="1"/>
  <c r="BW53" i="1"/>
  <c r="CM53" i="1"/>
  <c r="CC53" i="1"/>
  <c r="CG53" i="1"/>
  <c r="CB53" i="1"/>
  <c r="CH53" i="1"/>
  <c r="CA53" i="1"/>
  <c r="CI53" i="1"/>
  <c r="BZ53" i="1"/>
  <c r="CJ53" i="1"/>
  <c r="BY53" i="1"/>
  <c r="CK53" i="1"/>
  <c r="BX53" i="1"/>
  <c r="CL53" i="1"/>
  <c r="BV53" i="1"/>
  <c r="CN53" i="1"/>
  <c r="EF52" i="1"/>
  <c r="EL52" i="1"/>
  <c r="EE52" i="1"/>
  <c r="EM52" i="1"/>
  <c r="ED52" i="1"/>
  <c r="EN52" i="1"/>
  <c r="EB52" i="1"/>
  <c r="EP52" i="1"/>
  <c r="EA52" i="1"/>
  <c r="EG52" i="1"/>
  <c r="EK52" i="1"/>
  <c r="DO52" i="1"/>
  <c r="DJ52" i="1"/>
  <c r="DA52" i="1"/>
  <c r="DA67" i="1"/>
  <c r="CZ52" i="1"/>
  <c r="CZ67" i="1"/>
  <c r="CY52" i="1"/>
  <c r="CY67" i="1"/>
  <c r="CX52" i="1"/>
  <c r="CX67" i="1"/>
  <c r="CW52" i="1"/>
  <c r="CW67" i="1"/>
  <c r="CU52" i="1"/>
  <c r="CU67" i="1"/>
  <c r="CB52" i="1"/>
  <c r="CH52" i="1"/>
  <c r="CC52" i="1"/>
  <c r="CG52" i="1"/>
  <c r="CA52" i="1"/>
  <c r="CI52" i="1"/>
  <c r="BZ52" i="1"/>
  <c r="CJ52" i="1"/>
  <c r="BY52" i="1"/>
  <c r="CK52" i="1"/>
  <c r="BX52" i="1"/>
  <c r="CL52" i="1"/>
  <c r="BW52" i="1"/>
  <c r="CM52" i="1"/>
  <c r="BV52" i="1"/>
  <c r="CN52" i="1"/>
  <c r="EO51" i="1"/>
  <c r="EN51" i="1"/>
  <c r="EL51" i="1"/>
  <c r="EG51" i="1"/>
  <c r="EK51" i="1"/>
  <c r="DA51" i="1"/>
  <c r="DA66" i="1"/>
  <c r="CZ51" i="1"/>
  <c r="CZ50" i="1"/>
  <c r="CZ65" i="1"/>
  <c r="CZ64" i="1"/>
  <c r="CY51" i="1"/>
  <c r="CX51" i="1"/>
  <c r="CW51" i="1"/>
  <c r="CW66" i="1"/>
  <c r="CV51" i="1"/>
  <c r="CV50" i="1"/>
  <c r="CV65" i="1"/>
  <c r="CV64" i="1"/>
  <c r="CU51" i="1"/>
  <c r="CU50" i="1"/>
  <c r="CA51" i="1"/>
  <c r="CI51" i="1"/>
  <c r="CC51" i="1"/>
  <c r="CB51" i="1"/>
  <c r="BZ51" i="1"/>
  <c r="BY51" i="1"/>
  <c r="BX51" i="1"/>
  <c r="CL51" i="1"/>
  <c r="BW51" i="1"/>
  <c r="EO50" i="1"/>
  <c r="EN50" i="1"/>
  <c r="EM50" i="1"/>
  <c r="EL50" i="1"/>
  <c r="EG50" i="1"/>
  <c r="EK50" i="1"/>
  <c r="DA50" i="1"/>
  <c r="DA65" i="1"/>
  <c r="DA64" i="1"/>
  <c r="CW50" i="1"/>
  <c r="CW65" i="1"/>
  <c r="CW64" i="1"/>
  <c r="CA50" i="1"/>
  <c r="CI50" i="1"/>
  <c r="BX50" i="1"/>
  <c r="CL50" i="1"/>
  <c r="DV18" i="1"/>
  <c r="DV17" i="1"/>
  <c r="DU17" i="1"/>
  <c r="DU15" i="1"/>
  <c r="DV14" i="1"/>
  <c r="DT10" i="1"/>
  <c r="DU13" i="1"/>
  <c r="DU10" i="1"/>
  <c r="CV128" i="1"/>
  <c r="CV143" i="1"/>
  <c r="DV31" i="1"/>
  <c r="DU31" i="1"/>
  <c r="DT31" i="1"/>
  <c r="DS31" i="1"/>
  <c r="CV31" i="1"/>
  <c r="DR31" i="1"/>
  <c r="CW31" i="1"/>
  <c r="DQ31" i="1"/>
  <c r="DA88" i="1"/>
  <c r="CV10" i="1"/>
  <c r="DA81" i="1"/>
  <c r="DA97" i="1"/>
  <c r="CU31" i="1"/>
  <c r="CT31" i="1"/>
  <c r="CW111" i="1"/>
  <c r="CT10" i="1"/>
  <c r="CW104" i="1"/>
  <c r="CW120" i="1"/>
  <c r="CS31" i="1"/>
  <c r="CR31" i="1"/>
  <c r="CW159" i="1"/>
  <c r="CQ31" i="1"/>
  <c r="DV30" i="1"/>
  <c r="DU30" i="1"/>
  <c r="DT30" i="1"/>
  <c r="DS30" i="1"/>
  <c r="CW30" i="1"/>
  <c r="DQ30" i="1"/>
  <c r="CV30" i="1"/>
  <c r="CU30" i="1"/>
  <c r="CT30" i="1"/>
  <c r="CW110" i="1"/>
  <c r="CW119" i="1"/>
  <c r="CS30" i="1"/>
  <c r="CW134" i="1"/>
  <c r="CR30" i="1"/>
  <c r="CW158" i="1"/>
  <c r="CQ30" i="1"/>
  <c r="BP30" i="1"/>
  <c r="DV29" i="1"/>
  <c r="DU29" i="1"/>
  <c r="DT29" i="1"/>
  <c r="DS29" i="1"/>
  <c r="CW29" i="1"/>
  <c r="DQ29" i="1"/>
  <c r="CV29" i="1"/>
  <c r="DR29" i="1"/>
  <c r="CU29" i="1"/>
  <c r="CT29" i="1"/>
  <c r="CS29" i="1"/>
  <c r="CR29" i="1"/>
  <c r="CQ29" i="1"/>
  <c r="CC29" i="1"/>
  <c r="CB29" i="1"/>
  <c r="CA29" i="1"/>
  <c r="BZ29" i="1"/>
  <c r="BY29" i="1"/>
  <c r="BX29" i="1"/>
  <c r="BW29" i="1"/>
  <c r="BP29" i="1"/>
  <c r="AS29" i="1"/>
  <c r="DV28" i="1"/>
  <c r="DU28" i="1"/>
  <c r="DT28" i="1"/>
  <c r="DS28" i="1"/>
  <c r="CW28" i="1"/>
  <c r="DQ28" i="1"/>
  <c r="CV28" i="1"/>
  <c r="DR28" i="1"/>
  <c r="CU28" i="1"/>
  <c r="CT28" i="1"/>
  <c r="CS28" i="1"/>
  <c r="CR28" i="1"/>
  <c r="CQ28" i="1"/>
  <c r="CM28" i="1"/>
  <c r="CL28" i="1"/>
  <c r="CK28" i="1"/>
  <c r="CJ28" i="1"/>
  <c r="CI28" i="1"/>
  <c r="CH28" i="1"/>
  <c r="CH26" i="1"/>
  <c r="CH27" i="1"/>
  <c r="CH25" i="1"/>
  <c r="CH24" i="1"/>
  <c r="CG28" i="1"/>
  <c r="CC28" i="1"/>
  <c r="CB28" i="1"/>
  <c r="CA28" i="1"/>
  <c r="CA26" i="1"/>
  <c r="CA27" i="1"/>
  <c r="CA25" i="1"/>
  <c r="BZ28" i="1"/>
  <c r="BY28" i="1"/>
  <c r="BX28" i="1"/>
  <c r="BX26" i="1"/>
  <c r="BX27" i="1"/>
  <c r="BX25" i="1"/>
  <c r="BW28" i="1"/>
  <c r="BW26" i="1"/>
  <c r="BW27" i="1"/>
  <c r="BW25" i="1"/>
  <c r="BV28" i="1"/>
  <c r="BV27" i="1"/>
  <c r="BV25" i="1"/>
  <c r="BP28" i="1"/>
  <c r="AS28" i="1"/>
  <c r="DV27" i="1"/>
  <c r="DU27" i="1"/>
  <c r="DT27" i="1"/>
  <c r="DS27" i="1"/>
  <c r="CW27" i="1"/>
  <c r="DQ27" i="1"/>
  <c r="CV27" i="1"/>
  <c r="DR27" i="1"/>
  <c r="CU27" i="1"/>
  <c r="CT27" i="1"/>
  <c r="CS27" i="1"/>
  <c r="CR27" i="1"/>
  <c r="CQ27" i="1"/>
  <c r="CN27" i="1"/>
  <c r="CM27" i="1"/>
  <c r="CL27" i="1"/>
  <c r="CK27" i="1"/>
  <c r="CJ27" i="1"/>
  <c r="CI27" i="1"/>
  <c r="CI26" i="1"/>
  <c r="CI25" i="1"/>
  <c r="CI24" i="1"/>
  <c r="CG27" i="1"/>
  <c r="CC27" i="1"/>
  <c r="CB27" i="1"/>
  <c r="BZ27" i="1"/>
  <c r="BY27" i="1"/>
  <c r="BP27" i="1"/>
  <c r="AS27" i="1"/>
  <c r="DV26" i="1"/>
  <c r="DU26" i="1"/>
  <c r="DT26" i="1"/>
  <c r="DS26" i="1"/>
  <c r="CW26" i="1"/>
  <c r="DQ26" i="1"/>
  <c r="CV26" i="1"/>
  <c r="DR26" i="1"/>
  <c r="CU26" i="1"/>
  <c r="CT26" i="1"/>
  <c r="CW109" i="1"/>
  <c r="CW118" i="1"/>
  <c r="CS26" i="1"/>
  <c r="CZ86" i="1"/>
  <c r="CR26" i="1"/>
  <c r="CW157" i="1"/>
  <c r="CR10" i="1"/>
  <c r="CW152" i="1"/>
  <c r="CW166" i="1"/>
  <c r="CQ26" i="1"/>
  <c r="CN26" i="1"/>
  <c r="CN24" i="1"/>
  <c r="CM26" i="1"/>
  <c r="CL26" i="1"/>
  <c r="CK26" i="1"/>
  <c r="CJ26" i="1"/>
  <c r="CJ25" i="1"/>
  <c r="CJ24" i="1"/>
  <c r="CG26" i="1"/>
  <c r="CG25" i="1"/>
  <c r="CG24" i="1"/>
  <c r="CC26" i="1"/>
  <c r="CC25" i="1"/>
  <c r="CB26" i="1"/>
  <c r="BZ26" i="1"/>
  <c r="BY26" i="1"/>
  <c r="BY25" i="1"/>
  <c r="BP26" i="1"/>
  <c r="AS26" i="1"/>
  <c r="DV25" i="1"/>
  <c r="DU25" i="1"/>
  <c r="DT25" i="1"/>
  <c r="DS25" i="1"/>
  <c r="CW25" i="1"/>
  <c r="DQ25" i="1"/>
  <c r="CV25" i="1"/>
  <c r="DR25" i="1"/>
  <c r="CU25" i="1"/>
  <c r="CT25" i="1"/>
  <c r="CS25" i="1"/>
  <c r="CR25" i="1"/>
  <c r="CQ25" i="1"/>
  <c r="CM25" i="1"/>
  <c r="CM24" i="1"/>
  <c r="CL25" i="1"/>
  <c r="CK25" i="1"/>
  <c r="CK24" i="1"/>
  <c r="BZ25" i="1"/>
  <c r="BP25" i="1"/>
  <c r="AS25" i="1"/>
  <c r="DV24" i="1"/>
  <c r="DU24" i="1"/>
  <c r="DT24" i="1"/>
  <c r="DS24" i="1"/>
  <c r="CW24" i="1"/>
  <c r="DQ24" i="1"/>
  <c r="CV24" i="1"/>
  <c r="DR24" i="1"/>
  <c r="CU24" i="1"/>
  <c r="CT24" i="1"/>
  <c r="CS24" i="1"/>
  <c r="CR24" i="1"/>
  <c r="CQ24" i="1"/>
  <c r="BP24" i="1"/>
  <c r="AS24" i="1"/>
  <c r="DV23" i="1"/>
  <c r="DU23" i="1"/>
  <c r="DT23" i="1"/>
  <c r="DS23" i="1"/>
  <c r="CW23" i="1"/>
  <c r="DQ23" i="1"/>
  <c r="CV23" i="1"/>
  <c r="CU23" i="1"/>
  <c r="CT23" i="1"/>
  <c r="CW108" i="1"/>
  <c r="CW117" i="1"/>
  <c r="CS23" i="1"/>
  <c r="CR23" i="1"/>
  <c r="CW156" i="1"/>
  <c r="CW165" i="1"/>
  <c r="CQ23" i="1"/>
  <c r="CB23" i="1"/>
  <c r="CA23" i="1"/>
  <c r="BZ23" i="1"/>
  <c r="BY23" i="1"/>
  <c r="BX23" i="1"/>
  <c r="BW23" i="1"/>
  <c r="CC23" i="1"/>
  <c r="DV22" i="1"/>
  <c r="DU22" i="1"/>
  <c r="DT22" i="1"/>
  <c r="DS22" i="1"/>
  <c r="CW22" i="1"/>
  <c r="DQ22" i="1"/>
  <c r="CV22" i="1"/>
  <c r="CU22" i="1"/>
  <c r="CT22" i="1"/>
  <c r="CW107" i="1"/>
  <c r="CS22" i="1"/>
  <c r="CR22" i="1"/>
  <c r="CW155" i="1"/>
  <c r="CQ22" i="1"/>
  <c r="CM22" i="1"/>
  <c r="CL22" i="1"/>
  <c r="CK22" i="1"/>
  <c r="CJ22" i="1"/>
  <c r="CI22" i="1"/>
  <c r="CH22" i="1"/>
  <c r="CG22" i="1"/>
  <c r="CB22" i="1"/>
  <c r="CA22" i="1"/>
  <c r="BZ22" i="1"/>
  <c r="BY22" i="1"/>
  <c r="BX22" i="1"/>
  <c r="BW22" i="1"/>
  <c r="BV22" i="1"/>
  <c r="CC22" i="1"/>
  <c r="BT22" i="1"/>
  <c r="BS22" i="1"/>
  <c r="BP22" i="1"/>
  <c r="AS22" i="1"/>
  <c r="DV21" i="1"/>
  <c r="DU21" i="1"/>
  <c r="DT21" i="1"/>
  <c r="DS21" i="1"/>
  <c r="CW21" i="1"/>
  <c r="DQ21" i="1"/>
  <c r="CV21" i="1"/>
  <c r="DR21" i="1"/>
  <c r="CU21" i="1"/>
  <c r="CT21" i="1"/>
  <c r="CS21" i="1"/>
  <c r="CR21" i="1"/>
  <c r="CQ21" i="1"/>
  <c r="CN21" i="1"/>
  <c r="CM21" i="1"/>
  <c r="CL21" i="1"/>
  <c r="CK21" i="1"/>
  <c r="CJ21" i="1"/>
  <c r="CI21" i="1"/>
  <c r="CH21" i="1"/>
  <c r="CG21" i="1"/>
  <c r="CB21" i="1"/>
  <c r="CA21" i="1"/>
  <c r="BZ21" i="1"/>
  <c r="BY21" i="1"/>
  <c r="BX21" i="1"/>
  <c r="BW21" i="1"/>
  <c r="BV21" i="1"/>
  <c r="CC21" i="1"/>
  <c r="BT21" i="1"/>
  <c r="BS21" i="1"/>
  <c r="BR21" i="1"/>
  <c r="BQ21" i="1"/>
  <c r="AS21" i="1"/>
  <c r="AR21" i="1"/>
  <c r="BP21" i="1"/>
  <c r="AQ21" i="1"/>
  <c r="AP21" i="1"/>
  <c r="AO21" i="1"/>
  <c r="AN21" i="1"/>
  <c r="AM21" i="1"/>
  <c r="DV20" i="1"/>
  <c r="DU20" i="1"/>
  <c r="DT20" i="1"/>
  <c r="DS20" i="1"/>
  <c r="CV20" i="1"/>
  <c r="DR20" i="1"/>
  <c r="CW20" i="1"/>
  <c r="DQ20" i="1"/>
  <c r="CU20" i="1"/>
  <c r="CT20" i="1"/>
  <c r="CS20" i="1"/>
  <c r="CR20" i="1"/>
  <c r="CQ20" i="1"/>
  <c r="CN20" i="1"/>
  <c r="CM20" i="1"/>
  <c r="CL20" i="1"/>
  <c r="CK20" i="1"/>
  <c r="CJ20" i="1"/>
  <c r="CI20" i="1"/>
  <c r="CH20" i="1"/>
  <c r="CB20" i="1"/>
  <c r="CA20" i="1"/>
  <c r="BZ20" i="1"/>
  <c r="BY20" i="1"/>
  <c r="BX20" i="1"/>
  <c r="BW20" i="1"/>
  <c r="CC20" i="1"/>
  <c r="DV19" i="1"/>
  <c r="DU19" i="1"/>
  <c r="DT19" i="1"/>
  <c r="DS19" i="1"/>
  <c r="CW19" i="1"/>
  <c r="DQ19" i="1"/>
  <c r="CV19" i="1"/>
  <c r="CU19" i="1"/>
  <c r="CT19" i="1"/>
  <c r="CW106" i="1"/>
  <c r="CS19" i="1"/>
  <c r="CR19" i="1"/>
  <c r="CW154" i="1"/>
  <c r="CQ19" i="1"/>
  <c r="CM19" i="1"/>
  <c r="CL19" i="1"/>
  <c r="CK19" i="1"/>
  <c r="CJ19" i="1"/>
  <c r="CI19" i="1"/>
  <c r="CH19" i="1"/>
  <c r="CB19" i="1"/>
  <c r="CA19" i="1"/>
  <c r="BZ19" i="1"/>
  <c r="BY19" i="1"/>
  <c r="BX19" i="1"/>
  <c r="BW19" i="1"/>
  <c r="BV19" i="1"/>
  <c r="CC19" i="1"/>
  <c r="DU18" i="1"/>
  <c r="DT18" i="1"/>
  <c r="DS18" i="1"/>
  <c r="CW18" i="1"/>
  <c r="DQ18" i="1"/>
  <c r="CV18" i="1"/>
  <c r="DR18" i="1"/>
  <c r="CU18" i="1"/>
  <c r="CT18" i="1"/>
  <c r="CS18" i="1"/>
  <c r="CR18" i="1"/>
  <c r="CQ18" i="1"/>
  <c r="CN18" i="1"/>
  <c r="CM18" i="1"/>
  <c r="CL18" i="1"/>
  <c r="CK18" i="1"/>
  <c r="CJ18" i="1"/>
  <c r="CH18" i="1"/>
  <c r="CI18" i="1"/>
  <c r="CG18" i="1"/>
  <c r="BT18" i="1"/>
  <c r="BS18" i="1"/>
  <c r="BR18" i="1"/>
  <c r="BQ18" i="1"/>
  <c r="BO18" i="1"/>
  <c r="AS18" i="1"/>
  <c r="AR18" i="1"/>
  <c r="BP18" i="1"/>
  <c r="AQ18" i="1"/>
  <c r="AP18" i="1"/>
  <c r="AO18" i="1"/>
  <c r="AN18" i="1"/>
  <c r="AM18" i="1"/>
  <c r="DT17" i="1"/>
  <c r="DS17" i="1"/>
  <c r="CW17" i="1"/>
  <c r="DQ17" i="1"/>
  <c r="CV17" i="1"/>
  <c r="DR17" i="1"/>
  <c r="CU17" i="1"/>
  <c r="CT17" i="1"/>
  <c r="CS17" i="1"/>
  <c r="CR17" i="1"/>
  <c r="CQ17" i="1"/>
  <c r="BT17" i="1"/>
  <c r="BS17" i="1"/>
  <c r="BR17" i="1"/>
  <c r="BQ17" i="1"/>
  <c r="AR17" i="1"/>
  <c r="BP17" i="1"/>
  <c r="BO17" i="1"/>
  <c r="AS17" i="1"/>
  <c r="AQ17" i="1"/>
  <c r="AP17" i="1"/>
  <c r="AO17" i="1"/>
  <c r="AN17" i="1"/>
  <c r="AM17" i="1"/>
  <c r="DV16" i="1"/>
  <c r="DU16" i="1"/>
  <c r="DT16" i="1"/>
  <c r="DS16" i="1"/>
  <c r="CW16" i="1"/>
  <c r="DQ16" i="1"/>
  <c r="CV16" i="1"/>
  <c r="DR16" i="1"/>
  <c r="CU16" i="1"/>
  <c r="CT16" i="1"/>
  <c r="CS16" i="1"/>
  <c r="CR16" i="1"/>
  <c r="CQ16" i="1"/>
  <c r="BT16" i="1"/>
  <c r="BS16" i="1"/>
  <c r="BR16" i="1"/>
  <c r="BQ16" i="1"/>
  <c r="BO16" i="1"/>
  <c r="AS16" i="1"/>
  <c r="AR16" i="1"/>
  <c r="BP16" i="1"/>
  <c r="AQ16" i="1"/>
  <c r="AP16" i="1"/>
  <c r="AO16" i="1"/>
  <c r="AN16" i="1"/>
  <c r="AM16" i="1"/>
  <c r="DV15" i="1"/>
  <c r="DT15" i="1"/>
  <c r="DS15" i="1"/>
  <c r="CV15" i="1"/>
  <c r="DR15" i="1"/>
  <c r="CW15" i="1"/>
  <c r="DQ15" i="1"/>
  <c r="CU15" i="1"/>
  <c r="CT15" i="1"/>
  <c r="CS15" i="1"/>
  <c r="CR15" i="1"/>
  <c r="CQ15" i="1"/>
  <c r="BT15" i="1"/>
  <c r="BS15" i="1"/>
  <c r="BR15" i="1"/>
  <c r="BQ15" i="1"/>
  <c r="BO15" i="1"/>
  <c r="AS15" i="1"/>
  <c r="AR15" i="1"/>
  <c r="BP15" i="1"/>
  <c r="AQ15" i="1"/>
  <c r="AP15" i="1"/>
  <c r="AO15" i="1"/>
  <c r="AN15" i="1"/>
  <c r="AM15" i="1"/>
  <c r="DU14" i="1"/>
  <c r="DT14" i="1"/>
  <c r="DS14" i="1"/>
  <c r="CW14" i="1"/>
  <c r="DQ14" i="1"/>
  <c r="CV14" i="1"/>
  <c r="DR14" i="1"/>
  <c r="CU14" i="1"/>
  <c r="CT14" i="1"/>
  <c r="CS14" i="1"/>
  <c r="CR14" i="1"/>
  <c r="CQ14" i="1"/>
  <c r="BT14" i="1"/>
  <c r="BS14" i="1"/>
  <c r="BR14" i="1"/>
  <c r="BQ14" i="1"/>
  <c r="BO14" i="1"/>
  <c r="AS14" i="1"/>
  <c r="AR14" i="1"/>
  <c r="BP14" i="1"/>
  <c r="AQ14" i="1"/>
  <c r="AP14" i="1"/>
  <c r="AO14" i="1"/>
  <c r="AN14" i="1"/>
  <c r="AM14" i="1"/>
  <c r="DT13" i="1"/>
  <c r="DS13" i="1"/>
  <c r="CW13" i="1"/>
  <c r="DQ13" i="1"/>
  <c r="DR13" i="1"/>
  <c r="CU13" i="1"/>
  <c r="CT13" i="1"/>
  <c r="CW105" i="1"/>
  <c r="CS13" i="1"/>
  <c r="CW129" i="1"/>
  <c r="CS10" i="1"/>
  <c r="CW128" i="1"/>
  <c r="CW138" i="1"/>
  <c r="CR13" i="1"/>
  <c r="CW153" i="1"/>
  <c r="CQ13" i="1"/>
  <c r="BT13" i="1"/>
  <c r="BS13" i="1"/>
  <c r="BR13" i="1"/>
  <c r="BQ13" i="1"/>
  <c r="AR13" i="1"/>
  <c r="BP13" i="1"/>
  <c r="BO13" i="1"/>
  <c r="AS13" i="1"/>
  <c r="AQ13" i="1"/>
  <c r="AP13" i="1"/>
  <c r="AO13" i="1"/>
  <c r="AN13" i="1"/>
  <c r="AM13" i="1"/>
  <c r="DS10" i="1"/>
  <c r="CW10" i="1"/>
  <c r="DQ10" i="1"/>
  <c r="CU10" i="1"/>
  <c r="CW131" i="1"/>
  <c r="CW140" i="1"/>
  <c r="CW163" i="1"/>
  <c r="CQ10" i="1"/>
  <c r="BT10" i="1"/>
  <c r="BS10" i="1"/>
  <c r="BR10" i="1"/>
  <c r="BQ10" i="1"/>
  <c r="BO10" i="1"/>
  <c r="AS10" i="1"/>
  <c r="AR10" i="1"/>
  <c r="BP10" i="1"/>
  <c r="AQ10" i="1"/>
  <c r="AP10" i="1"/>
  <c r="AO10" i="1"/>
  <c r="AN10" i="1"/>
  <c r="AM10" i="1"/>
  <c r="AL10" i="1"/>
  <c r="BT7" i="1"/>
  <c r="BS7" i="1"/>
  <c r="BR7" i="1"/>
  <c r="BP7" i="1"/>
  <c r="BO7" i="1"/>
  <c r="AS7" i="1"/>
  <c r="AP7" i="1"/>
  <c r="AO7" i="1"/>
  <c r="AN7" i="1"/>
  <c r="AM7" i="1"/>
  <c r="AL7" i="1"/>
  <c r="CU66" i="1"/>
  <c r="CU65" i="1"/>
  <c r="CU64" i="1"/>
  <c r="DA84" i="1"/>
  <c r="DR22" i="1"/>
  <c r="DA85" i="1"/>
  <c r="DA94" i="1"/>
  <c r="DR23" i="1"/>
  <c r="BZ50" i="1"/>
  <c r="CJ50" i="1"/>
  <c r="CJ51" i="1"/>
  <c r="BV50" i="1"/>
  <c r="CN50" i="1"/>
  <c r="DR10" i="1"/>
  <c r="CG19" i="1"/>
  <c r="CV152" i="1"/>
  <c r="DV10" i="1"/>
  <c r="EQ52" i="1"/>
  <c r="CW132" i="1"/>
  <c r="CZ85" i="1"/>
  <c r="CA86" i="1"/>
  <c r="CG91" i="1"/>
  <c r="CC133" i="1"/>
  <c r="CG133" i="1"/>
  <c r="BW124" i="1"/>
  <c r="CV153" i="1"/>
  <c r="CV162" i="1"/>
  <c r="DV13" i="1"/>
  <c r="CJ77" i="1"/>
  <c r="CM86" i="1"/>
  <c r="CC93" i="1"/>
  <c r="CG93" i="1"/>
  <c r="CG80" i="1"/>
  <c r="CJ87" i="1"/>
  <c r="BY90" i="1"/>
  <c r="CK90" i="1"/>
  <c r="CV115" i="1"/>
  <c r="CS118" i="1"/>
  <c r="CS113" i="1"/>
  <c r="CA124" i="1"/>
  <c r="CC132" i="1"/>
  <c r="CG132" i="1"/>
  <c r="BY126" i="1"/>
  <c r="CB126" i="1"/>
  <c r="BX126" i="1"/>
  <c r="CA126" i="1"/>
  <c r="BZ126" i="1"/>
  <c r="CV119" i="1"/>
  <c r="CK127" i="1"/>
  <c r="CC134" i="1"/>
  <c r="CG134" i="1"/>
  <c r="BY128" i="1"/>
  <c r="CB128" i="1"/>
  <c r="BX128" i="1"/>
  <c r="BZ128" i="1"/>
  <c r="CA128" i="1"/>
  <c r="CC128" i="1"/>
  <c r="BW126" i="1"/>
  <c r="CC126" i="1"/>
  <c r="CN127" i="1"/>
  <c r="CU139" i="1"/>
  <c r="CW133" i="1"/>
  <c r="CV168" i="1"/>
  <c r="BY86" i="1"/>
  <c r="CC92" i="1"/>
  <c r="CG92" i="1"/>
  <c r="CB86" i="1"/>
  <c r="BX86" i="1"/>
  <c r="CI86" i="1"/>
  <c r="CG81" i="1"/>
  <c r="DA91" i="1"/>
  <c r="DA90" i="1"/>
  <c r="EG84" i="1"/>
  <c r="EK84" i="1"/>
  <c r="EQ84" i="1"/>
  <c r="EM84" i="1"/>
  <c r="BZ86" i="1"/>
  <c r="CA88" i="1"/>
  <c r="EG88" i="1"/>
  <c r="EK88" i="1"/>
  <c r="EP88" i="1"/>
  <c r="BY134" i="1"/>
  <c r="CK134" i="1"/>
  <c r="BY132" i="1"/>
  <c r="CK132" i="1"/>
  <c r="BY124" i="1"/>
  <c r="BY133" i="1"/>
  <c r="BY131" i="1"/>
  <c r="CK117" i="1"/>
  <c r="CK124" i="1"/>
  <c r="CH131" i="1"/>
  <c r="CZ81" i="1"/>
  <c r="CZ95" i="1"/>
  <c r="CZ84" i="1"/>
  <c r="CV141" i="1"/>
  <c r="CV144" i="1"/>
  <c r="CV137" i="1"/>
  <c r="DZ77" i="1"/>
  <c r="ER77" i="1"/>
  <c r="CA85" i="1"/>
  <c r="BW85" i="1"/>
  <c r="BY85" i="1"/>
  <c r="BZ85" i="1"/>
  <c r="CC85" i="1"/>
  <c r="CG78" i="1"/>
  <c r="CK85" i="1"/>
  <c r="CM85" i="1"/>
  <c r="EL91" i="1"/>
  <c r="ER118" i="1"/>
  <c r="EG118" i="1"/>
  <c r="EK118" i="1"/>
  <c r="DZ117" i="1"/>
  <c r="CV142" i="1"/>
  <c r="CW162" i="1"/>
  <c r="CB25" i="1"/>
  <c r="CV129" i="1"/>
  <c r="CV138" i="1"/>
  <c r="CY82" i="1"/>
  <c r="CY91" i="1"/>
  <c r="CY90" i="1"/>
  <c r="CZ66" i="1"/>
  <c r="CK77" i="1"/>
  <c r="CJ86" i="1"/>
  <c r="CL87" i="1"/>
  <c r="CJ88" i="1"/>
  <c r="CS93" i="1"/>
  <c r="CS96" i="1"/>
  <c r="CY97" i="1"/>
  <c r="CY94" i="1"/>
  <c r="CS92" i="1"/>
  <c r="BW86" i="1"/>
  <c r="CC86" i="1"/>
  <c r="BZ90" i="1"/>
  <c r="CJ90" i="1"/>
  <c r="CV113" i="1"/>
  <c r="BX133" i="1"/>
  <c r="CL133" i="1"/>
  <c r="BX124" i="1"/>
  <c r="BX134" i="1"/>
  <c r="CL134" i="1"/>
  <c r="BX131" i="1"/>
  <c r="CL131" i="1"/>
  <c r="CL117" i="1"/>
  <c r="CL124" i="1"/>
  <c r="CB133" i="1"/>
  <c r="CB132" i="1"/>
  <c r="CB134" i="1"/>
  <c r="CB130" i="1"/>
  <c r="CH130" i="1"/>
  <c r="CH133" i="1"/>
  <c r="CH132" i="1"/>
  <c r="CH134" i="1"/>
  <c r="CB124" i="1"/>
  <c r="CH117" i="1"/>
  <c r="CH124" i="1"/>
  <c r="CM124" i="1"/>
  <c r="CH127" i="1"/>
  <c r="CL127" i="1"/>
  <c r="CG127" i="1"/>
  <c r="CG121" i="1"/>
  <c r="CU143" i="1"/>
  <c r="CU137" i="1"/>
  <c r="CV140" i="1"/>
  <c r="CZ87" i="1"/>
  <c r="EG91" i="1"/>
  <c r="EK91" i="1"/>
  <c r="BV130" i="1"/>
  <c r="CN130" i="1"/>
  <c r="BZ132" i="1"/>
  <c r="CJ132" i="1"/>
  <c r="BZ131" i="1"/>
  <c r="CI126" i="1"/>
  <c r="BX127" i="1"/>
  <c r="CV164" i="1"/>
  <c r="CV165" i="1"/>
  <c r="CK171" i="1"/>
  <c r="CB166" i="1"/>
  <c r="BX166" i="1"/>
  <c r="CA166" i="1"/>
  <c r="BW166" i="1"/>
  <c r="CG159" i="1"/>
  <c r="BZ166" i="1"/>
  <c r="BY166" i="1"/>
  <c r="CH171" i="1"/>
  <c r="CI77" i="1"/>
  <c r="CM77" i="1"/>
  <c r="CV120" i="1"/>
  <c r="BW133" i="1"/>
  <c r="CM133" i="1"/>
  <c r="BW134" i="1"/>
  <c r="CM134" i="1"/>
  <c r="CA133" i="1"/>
  <c r="CI133" i="1"/>
  <c r="CC131" i="1"/>
  <c r="CC130" i="1"/>
  <c r="CG130" i="1"/>
  <c r="CB125" i="1"/>
  <c r="BX125" i="1"/>
  <c r="CA125" i="1"/>
  <c r="BW125" i="1"/>
  <c r="CG118" i="1"/>
  <c r="CJ126" i="1"/>
  <c r="CN126" i="1"/>
  <c r="CA127" i="1"/>
  <c r="BW127" i="1"/>
  <c r="BZ127" i="1"/>
  <c r="BV127" i="1"/>
  <c r="BY127" i="1"/>
  <c r="CC127" i="1"/>
  <c r="BV124" i="1"/>
  <c r="EG124" i="1"/>
  <c r="EK124" i="1"/>
  <c r="BZ125" i="1"/>
  <c r="CT138" i="1"/>
  <c r="CV139" i="1"/>
  <c r="CT140" i="1"/>
  <c r="CU141" i="1"/>
  <c r="CT142" i="1"/>
  <c r="CT144" i="1"/>
  <c r="CN157" i="1"/>
  <c r="BV173" i="1"/>
  <c r="CN173" i="1"/>
  <c r="BV172" i="1"/>
  <c r="BZ171" i="1"/>
  <c r="CJ157" i="1"/>
  <c r="BZ173" i="1"/>
  <c r="CJ173" i="1"/>
  <c r="BZ172" i="1"/>
  <c r="CJ172" i="1"/>
  <c r="CT166" i="1"/>
  <c r="CA165" i="1"/>
  <c r="BW165" i="1"/>
  <c r="BZ165" i="1"/>
  <c r="CB165" i="1"/>
  <c r="CC165" i="1"/>
  <c r="CC157" i="1"/>
  <c r="CC174" i="1"/>
  <c r="CG174" i="1"/>
  <c r="CG158" i="1"/>
  <c r="CI165" i="1"/>
  <c r="CB168" i="1"/>
  <c r="BW168" i="1"/>
  <c r="CS161" i="1"/>
  <c r="BY168" i="1"/>
  <c r="CT137" i="1"/>
  <c r="CU140" i="1"/>
  <c r="CT143" i="1"/>
  <c r="CT162" i="1"/>
  <c r="CS163" i="1"/>
  <c r="CT164" i="1"/>
  <c r="BW173" i="1"/>
  <c r="BW172" i="1"/>
  <c r="BW174" i="1"/>
  <c r="BW170" i="1"/>
  <c r="CM170" i="1"/>
  <c r="CM173" i="1"/>
  <c r="CM172" i="1"/>
  <c r="CM174" i="1"/>
  <c r="CM157" i="1"/>
  <c r="CA173" i="1"/>
  <c r="CI173" i="1"/>
  <c r="CA172" i="1"/>
  <c r="CA174" i="1"/>
  <c r="CA170" i="1"/>
  <c r="CI174" i="1"/>
  <c r="CI157" i="1"/>
  <c r="BZ174" i="1"/>
  <c r="CJ174" i="1"/>
  <c r="EG131" i="1"/>
  <c r="EK131" i="1"/>
  <c r="BV167" i="1"/>
  <c r="BZ167" i="1"/>
  <c r="BW167" i="1"/>
  <c r="CJ131" i="1"/>
  <c r="CK126" i="1"/>
  <c r="CH126" i="1"/>
  <c r="CY95" i="1"/>
  <c r="CL128" i="1"/>
  <c r="CH128" i="1"/>
  <c r="CJ125" i="1"/>
  <c r="CZ94" i="1"/>
  <c r="CV161" i="1"/>
  <c r="CV166" i="1"/>
  <c r="CV167" i="1"/>
  <c r="CV163" i="1"/>
  <c r="DA93" i="1"/>
  <c r="CC173" i="1"/>
  <c r="CG173" i="1"/>
  <c r="CJ171" i="1"/>
  <c r="CK131" i="1"/>
  <c r="CY96" i="1"/>
  <c r="BV170" i="1"/>
  <c r="CN170" i="1"/>
  <c r="CN172" i="1"/>
  <c r="CY92" i="1"/>
  <c r="BY164" i="1"/>
  <c r="CH165" i="1"/>
  <c r="CI170" i="1"/>
  <c r="BW164" i="1"/>
  <c r="BZ164" i="1"/>
  <c r="CG131" i="1"/>
  <c r="CM126" i="1"/>
  <c r="CJ165" i="1"/>
  <c r="ER117" i="1"/>
  <c r="CK88" i="1"/>
  <c r="CL88" i="1"/>
  <c r="CH86" i="1"/>
  <c r="CK86" i="1"/>
  <c r="CL86" i="1"/>
  <c r="CG86" i="1"/>
  <c r="CI85" i="1"/>
  <c r="CK166" i="1"/>
  <c r="CL166" i="1"/>
  <c r="CN166" i="1"/>
  <c r="CH166" i="1"/>
  <c r="CY66" i="1"/>
  <c r="CY50" i="1"/>
  <c r="CY65" i="1"/>
  <c r="CY64" i="1"/>
  <c r="CC166" i="1"/>
  <c r="CI88" i="1"/>
  <c r="CH88" i="1"/>
  <c r="CM88" i="1"/>
  <c r="CW113" i="1"/>
  <c r="CW116" i="1"/>
  <c r="CT96" i="1"/>
  <c r="CT93" i="1"/>
  <c r="CT92" i="1"/>
  <c r="CG160" i="1"/>
  <c r="CN167" i="1"/>
  <c r="CL172" i="1"/>
  <c r="BX170" i="1"/>
  <c r="CL170" i="1"/>
  <c r="CC171" i="1"/>
  <c r="CI172" i="1"/>
  <c r="CI166" i="1"/>
  <c r="CC172" i="1"/>
  <c r="CG172" i="1"/>
  <c r="CJ166" i="1"/>
  <c r="CJ85" i="1"/>
  <c r="CZ96" i="1"/>
  <c r="CM166" i="1"/>
  <c r="CK125" i="1"/>
  <c r="CI125" i="1"/>
  <c r="CM125" i="1"/>
  <c r="CH125" i="1"/>
  <c r="CL125" i="1"/>
  <c r="CG125" i="1"/>
  <c r="CI128" i="1"/>
  <c r="CK128" i="1"/>
  <c r="CM128" i="1"/>
  <c r="CJ128" i="1"/>
  <c r="CG128" i="1"/>
  <c r="CC94" i="1"/>
  <c r="CG94" i="1"/>
  <c r="CK133" i="1"/>
  <c r="BY130" i="1"/>
  <c r="CK130" i="1"/>
  <c r="CW142" i="1"/>
  <c r="CN87" i="1"/>
  <c r="CZ82" i="1"/>
  <c r="CZ91" i="1"/>
  <c r="CZ90" i="1"/>
  <c r="CW114" i="1"/>
  <c r="CW130" i="1"/>
  <c r="CW139" i="1"/>
  <c r="CZ83" i="1"/>
  <c r="CZ92" i="1"/>
  <c r="DA83" i="1"/>
  <c r="DA92" i="1"/>
  <c r="DR19" i="1"/>
  <c r="CW167" i="1"/>
  <c r="DR30" i="1"/>
  <c r="DA87" i="1"/>
  <c r="DA96" i="1"/>
  <c r="EQ78" i="1"/>
  <c r="EA77" i="1"/>
  <c r="EQ77" i="1"/>
  <c r="EG78" i="1"/>
  <c r="EK78" i="1"/>
  <c r="ED77" i="1"/>
  <c r="EN77" i="1"/>
  <c r="EN78" i="1"/>
  <c r="CC77" i="1"/>
  <c r="BX87" i="1"/>
  <c r="CA87" i="1"/>
  <c r="BZ87" i="1"/>
  <c r="CB87" i="1"/>
  <c r="BW87" i="1"/>
  <c r="BV87" i="1"/>
  <c r="BY87" i="1"/>
  <c r="CC87" i="1"/>
  <c r="CK87" i="1"/>
  <c r="EO91" i="1"/>
  <c r="EC77" i="1"/>
  <c r="EO77" i="1"/>
  <c r="CJ117" i="1"/>
  <c r="CJ124" i="1"/>
  <c r="CG124" i="1"/>
  <c r="BZ134" i="1"/>
  <c r="CJ134" i="1"/>
  <c r="BZ133" i="1"/>
  <c r="CJ133" i="1"/>
  <c r="BZ124" i="1"/>
  <c r="CC124" i="1"/>
  <c r="EE117" i="1"/>
  <c r="EM117" i="1"/>
  <c r="CG161" i="1"/>
  <c r="BX168" i="1"/>
  <c r="BZ168" i="1"/>
  <c r="CA168" i="1"/>
  <c r="CC168" i="1"/>
  <c r="CW137" i="1"/>
  <c r="CW141" i="1"/>
  <c r="CK51" i="1"/>
  <c r="BY50" i="1"/>
  <c r="CK50" i="1"/>
  <c r="CC50" i="1"/>
  <c r="CG50" i="1"/>
  <c r="CG51" i="1"/>
  <c r="CK173" i="1"/>
  <c r="BX130" i="1"/>
  <c r="CL130" i="1"/>
  <c r="BV164" i="1"/>
  <c r="BX164" i="1"/>
  <c r="CA164" i="1"/>
  <c r="CB164" i="1"/>
  <c r="CC164" i="1"/>
  <c r="BW88" i="1"/>
  <c r="BX88" i="1"/>
  <c r="CT95" i="1"/>
  <c r="CU113" i="1"/>
  <c r="CU114" i="1"/>
  <c r="CU120" i="1"/>
  <c r="CK167" i="1"/>
  <c r="CL85" i="1"/>
  <c r="BZ170" i="1"/>
  <c r="CJ170" i="1"/>
  <c r="CG157" i="1"/>
  <c r="CZ93" i="1"/>
  <c r="CG126" i="1"/>
  <c r="CI164" i="1"/>
  <c r="CM165" i="1"/>
  <c r="CK165" i="1"/>
  <c r="CL165" i="1"/>
  <c r="CG165" i="1"/>
  <c r="CC125" i="1"/>
  <c r="BZ88" i="1"/>
  <c r="EE77" i="1"/>
  <c r="EM77" i="1"/>
  <c r="BY88" i="1"/>
  <c r="CM87" i="1"/>
  <c r="CH87" i="1"/>
  <c r="CI87" i="1"/>
  <c r="CG87" i="1"/>
  <c r="CH85" i="1"/>
  <c r="CG85" i="1"/>
  <c r="CV66" i="1"/>
  <c r="CW161" i="1"/>
  <c r="CW168" i="1"/>
  <c r="CW115" i="1"/>
  <c r="CW164" i="1"/>
  <c r="DA86" i="1"/>
  <c r="DA95" i="1"/>
  <c r="CW143" i="1"/>
  <c r="CH51" i="1"/>
  <c r="CB50" i="1"/>
  <c r="CH50" i="1"/>
  <c r="CX66" i="1"/>
  <c r="CX50" i="1"/>
  <c r="CX65" i="1"/>
  <c r="CX64" i="1"/>
  <c r="CA134" i="1"/>
  <c r="CI134" i="1"/>
  <c r="CA131" i="1"/>
  <c r="CA132" i="1"/>
  <c r="CI132" i="1"/>
  <c r="EO124" i="1"/>
  <c r="EC117" i="1"/>
  <c r="EO117" i="1"/>
  <c r="CS142" i="1"/>
  <c r="CS138" i="1"/>
  <c r="CS137" i="1"/>
  <c r="EA117" i="1"/>
  <c r="EG128" i="1"/>
  <c r="EK128" i="1"/>
  <c r="CG20" i="1"/>
  <c r="CM51" i="1"/>
  <c r="BW50" i="1"/>
  <c r="CM50" i="1"/>
  <c r="EF77" i="1"/>
  <c r="EL77" i="1"/>
  <c r="CU118" i="1"/>
  <c r="CU119" i="1"/>
  <c r="CL168" i="1"/>
  <c r="CL24" i="1"/>
  <c r="CW135" i="1"/>
  <c r="CW144" i="1"/>
  <c r="CZ88" i="1"/>
  <c r="CZ97" i="1"/>
  <c r="ER55" i="1"/>
  <c r="EG55" i="1"/>
  <c r="EK55" i="1"/>
  <c r="CS95" i="1"/>
  <c r="CS94" i="1"/>
  <c r="CT94" i="1"/>
  <c r="CU116" i="1"/>
  <c r="CS139" i="1"/>
  <c r="CB84" i="1"/>
  <c r="CT91" i="1"/>
  <c r="CT90" i="1"/>
  <c r="CU117" i="1"/>
  <c r="EF117" i="1"/>
  <c r="EL117" i="1"/>
  <c r="CA167" i="1"/>
  <c r="CH168" i="1"/>
  <c r="CS97" i="1"/>
  <c r="CI91" i="1"/>
  <c r="CA90" i="1"/>
  <c r="CI90" i="1"/>
  <c r="CS114" i="1"/>
  <c r="CU115" i="1"/>
  <c r="CT168" i="1"/>
  <c r="CB167" i="1"/>
  <c r="BY167" i="1"/>
  <c r="CC167" i="1"/>
  <c r="BY174" i="1"/>
  <c r="CK174" i="1"/>
  <c r="BW131" i="1"/>
  <c r="EP118" i="1"/>
  <c r="EL118" i="1"/>
  <c r="CB173" i="1"/>
  <c r="CG166" i="1"/>
  <c r="CI131" i="1"/>
  <c r="CA130" i="1"/>
  <c r="CI130" i="1"/>
  <c r="BW130" i="1"/>
  <c r="CM130" i="1"/>
  <c r="CM131" i="1"/>
  <c r="EQ117" i="1"/>
  <c r="EG117" i="1"/>
  <c r="EK117" i="1"/>
  <c r="BZ130" i="1"/>
  <c r="CJ130" i="1"/>
  <c r="EG77" i="1"/>
  <c r="EK77" i="1"/>
  <c r="CC88" i="1"/>
  <c r="BY170" i="1"/>
  <c r="CK170" i="1"/>
  <c r="CI168" i="1"/>
  <c r="CJ168" i="1"/>
  <c r="CK168" i="1"/>
  <c r="CM168" i="1"/>
  <c r="CG168" i="1"/>
  <c r="BY84" i="1"/>
  <c r="BZ84" i="1"/>
  <c r="BW84" i="1"/>
  <c r="BX84" i="1"/>
  <c r="CG77" i="1"/>
  <c r="CA84" i="1"/>
  <c r="BV84" i="1"/>
  <c r="CL164" i="1"/>
  <c r="CH164" i="1"/>
  <c r="CJ164" i="1"/>
  <c r="CK164" i="1"/>
  <c r="CM164" i="1"/>
  <c r="CN164" i="1"/>
  <c r="CG164" i="1"/>
  <c r="CI167" i="1"/>
  <c r="CM167" i="1"/>
  <c r="CJ167" i="1"/>
  <c r="CL167" i="1"/>
  <c r="CH167" i="1"/>
  <c r="CH173" i="1"/>
  <c r="CB170" i="1"/>
  <c r="CH170" i="1"/>
  <c r="CG171" i="1"/>
  <c r="CC170" i="1"/>
  <c r="CG170" i="1"/>
  <c r="CG88" i="1"/>
  <c r="CL84" i="1"/>
  <c r="CH84" i="1"/>
  <c r="CJ84" i="1"/>
  <c r="CN84" i="1"/>
  <c r="CI84" i="1"/>
  <c r="CK84" i="1"/>
  <c r="CM84" i="1"/>
  <c r="CC84" i="1"/>
  <c r="CG167" i="1"/>
  <c r="CG84" i="1"/>
  <c r="CV82" i="1"/>
  <c r="DD103" i="1"/>
  <c r="CV83" i="1"/>
  <c r="DE103" i="1"/>
  <c r="CV81" i="1"/>
  <c r="CV91" i="1"/>
  <c r="CV90" i="1"/>
  <c r="CV92" i="1"/>
  <c r="CV95" i="1"/>
  <c r="DC103" i="1"/>
  <c r="CV97" i="1"/>
  <c r="CV96" i="1"/>
  <c r="CV94" i="1"/>
  <c r="CV99" i="1"/>
  <c r="CV93" i="1"/>
</calcChain>
</file>

<file path=xl/sharedStrings.xml><?xml version="1.0" encoding="utf-8"?>
<sst xmlns="http://schemas.openxmlformats.org/spreadsheetml/2006/main" count="1497" uniqueCount="338">
  <si>
    <t>5.2 לוח</t>
  </si>
  <si>
    <t xml:space="preserve">                           Table 5.2</t>
  </si>
  <si>
    <t>5.3 לוח</t>
  </si>
  <si>
    <t>Table 5.3</t>
  </si>
  <si>
    <t xml:space="preserve">                                                            Table 5.4</t>
  </si>
  <si>
    <t>Table 5.5</t>
  </si>
  <si>
    <t>5.6 לוח</t>
  </si>
  <si>
    <t>Recipients of Degrees in Institutions of Higher Education</t>
  </si>
  <si>
    <t xml:space="preserve">מקבלי תארים במוסדות להשכלה גבוהה </t>
  </si>
  <si>
    <t>מקבלי תארים באוניברסיטאות לפי תואר</t>
  </si>
  <si>
    <t xml:space="preserve">  Recipients of Degrees in Universities, by Level of Degree</t>
  </si>
  <si>
    <t xml:space="preserve"> מקבלי תארים באוניברסיטאות לפי תואר, מין ומוסד</t>
  </si>
  <si>
    <t>Recipients of Degrees from Universities by Level of Degree, Sex and Institution</t>
  </si>
  <si>
    <t>5.4 לוח</t>
  </si>
  <si>
    <t xml:space="preserve">                                              Recipients of Degrees in Universities,</t>
  </si>
  <si>
    <t>Recipients of Degrees from Universities by Level of Degree and Field of Study</t>
  </si>
  <si>
    <t xml:space="preserve"> מקבלי תארים באוניברסיטאות, לפי מוסד ותחום לימודים</t>
  </si>
  <si>
    <t xml:space="preserve">                                                                           Table 5.6</t>
  </si>
  <si>
    <t>by Type of Institution and Level of Degree</t>
  </si>
  <si>
    <t>לפי סוג מוסד ותואר</t>
  </si>
  <si>
    <t>תש"ט - תשנ"ח</t>
  </si>
  <si>
    <t xml:space="preserve">       1948/49 - 1995/96</t>
  </si>
  <si>
    <t>תשל"ה - תשנ"ח</t>
  </si>
  <si>
    <t>1974/75 - 1994/95</t>
  </si>
  <si>
    <t>מקבלי תארים באוניברסיטאות לפי מוסד ותואר</t>
  </si>
  <si>
    <t xml:space="preserve">                                             by Institution and Level of Degree </t>
  </si>
  <si>
    <t>1974/75 - 1995/96</t>
  </si>
  <si>
    <t>תש"ן</t>
  </si>
  <si>
    <t>תואר</t>
  </si>
  <si>
    <t>Level of degree</t>
  </si>
  <si>
    <t xml:space="preserve">  תש"ן</t>
  </si>
  <si>
    <t>1989/90</t>
  </si>
  <si>
    <t>5.5 לוח</t>
  </si>
  <si>
    <t xml:space="preserve">                                                             Recipients of Degrees from Universities</t>
  </si>
  <si>
    <t>Bachelor's</t>
  </si>
  <si>
    <t>Master's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</si>
  <si>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</si>
  <si>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</si>
  <si>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</si>
  <si>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</si>
  <si>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</si>
  <si>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</si>
  <si>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</si>
  <si>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</si>
  <si>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תשמ"ט</t>
  </si>
  <si>
    <t>תשמ"ח</t>
  </si>
  <si>
    <t>תשמ"ז</t>
  </si>
  <si>
    <t>תשמ"ו</t>
  </si>
  <si>
    <t>תשמ"ה</t>
  </si>
  <si>
    <t>תש"ם</t>
  </si>
  <si>
    <t>תשל"ה</t>
  </si>
  <si>
    <t>מיו ומוסד</t>
  </si>
  <si>
    <t>Institution and sex</t>
  </si>
  <si>
    <t>1974/75</t>
  </si>
  <si>
    <t>1979/80</t>
  </si>
  <si>
    <t>1984/85</t>
  </si>
  <si>
    <t>1985/86</t>
  </si>
  <si>
    <t>1986/87</t>
  </si>
  <si>
    <t>1987/88</t>
  </si>
  <si>
    <t>1988/89</t>
  </si>
  <si>
    <t>1990/91</t>
  </si>
  <si>
    <t>1991/92</t>
  </si>
  <si>
    <t>1992/93</t>
  </si>
  <si>
    <t>1993/94</t>
  </si>
  <si>
    <t>1994/95</t>
  </si>
  <si>
    <t>1995/96</t>
  </si>
  <si>
    <t>מקבלי תארים באוניברסיטאות לפי תואר ותחום לימודים</t>
  </si>
  <si>
    <t xml:space="preserve">                                                          by Institution and Field of Study</t>
  </si>
  <si>
    <r>
      <t xml:space="preserve">מקבלי תואר ראשון - </t>
    </r>
    <r>
      <rPr>
        <sz val="10"/>
        <color indexed="8"/>
        <rFont val="Times New Roman"/>
        <family val="1"/>
        <charset val="177"/>
      </rPr>
      <t>Bachelor's degree recipients</t>
    </r>
  </si>
  <si>
    <t>1תעודה</t>
  </si>
  <si>
    <t>שלישי</t>
  </si>
  <si>
    <t xml:space="preserve"> שני</t>
  </si>
  <si>
    <t>ראשון</t>
  </si>
  <si>
    <t>סה"כ</t>
  </si>
  <si>
    <t>Total</t>
  </si>
  <si>
    <t>degree</t>
  </si>
  <si>
    <t>Doctorate</t>
  </si>
  <si>
    <t>Diploma(1)</t>
  </si>
  <si>
    <t>כל התארים</t>
  </si>
  <si>
    <t>אוניברסיטת</t>
  </si>
  <si>
    <t>Ben-Gurion</t>
  </si>
  <si>
    <t>Weizmann</t>
  </si>
  <si>
    <t>תשל"ה - תשנ"ז</t>
  </si>
  <si>
    <t>-</t>
  </si>
  <si>
    <t>תש"י</t>
  </si>
  <si>
    <t>1949/50</t>
  </si>
  <si>
    <t>מזה: נשים</t>
  </si>
  <si>
    <t>thereof: Women</t>
  </si>
  <si>
    <t xml:space="preserve">    למדע</t>
  </si>
  <si>
    <t>בנגב</t>
  </si>
  <si>
    <t xml:space="preserve">   חיפה</t>
  </si>
  <si>
    <t xml:space="preserve">  בר-אילן</t>
  </si>
  <si>
    <t xml:space="preserve">  תל-אביב </t>
  </si>
  <si>
    <t>הטכניון</t>
  </si>
  <si>
    <t xml:space="preserve">   העברית</t>
  </si>
  <si>
    <t>University</t>
  </si>
  <si>
    <t>Technion</t>
  </si>
  <si>
    <t xml:space="preserve"> University</t>
  </si>
  <si>
    <t>of the Negev</t>
  </si>
  <si>
    <t>Science</t>
  </si>
  <si>
    <t xml:space="preserve">  תשמ"ו</t>
  </si>
  <si>
    <t>תחום לימודים</t>
  </si>
  <si>
    <t>Field of study</t>
  </si>
  <si>
    <t xml:space="preserve"> 1986/87</t>
  </si>
  <si>
    <t xml:space="preserve"> 1987/88</t>
  </si>
  <si>
    <t xml:space="preserve"> 1988/89</t>
  </si>
  <si>
    <t xml:space="preserve"> 1989/90</t>
  </si>
  <si>
    <t xml:space="preserve">    מכון</t>
  </si>
  <si>
    <t xml:space="preserve">  בן-גוריון</t>
  </si>
  <si>
    <t>האוניברסיטה</t>
  </si>
  <si>
    <t xml:space="preserve">  סך</t>
  </si>
  <si>
    <t xml:space="preserve"> Hebrew</t>
  </si>
  <si>
    <t>Tel-Aviv</t>
  </si>
  <si>
    <t>Bar-Ilan</t>
  </si>
  <si>
    <t>Haifa</t>
  </si>
  <si>
    <t>University of</t>
  </si>
  <si>
    <t>Institute of</t>
  </si>
  <si>
    <t xml:space="preserve">מקבלי תואר מתקדם </t>
  </si>
  <si>
    <t>מוסדות אחרים להשכלה גבוהה</t>
  </si>
  <si>
    <t>האוניברסיטה הפתוחה</t>
  </si>
  <si>
    <t>אוניברסיטאות</t>
  </si>
  <si>
    <t>סך כולל</t>
  </si>
  <si>
    <t>תש"ך</t>
  </si>
  <si>
    <t>1959/60</t>
  </si>
  <si>
    <t>מספרים מוחלטים</t>
  </si>
  <si>
    <t>ויצמן למדע</t>
  </si>
  <si>
    <t xml:space="preserve">    בנגב</t>
  </si>
  <si>
    <t xml:space="preserve">    חיפה</t>
  </si>
  <si>
    <t xml:space="preserve"> בר-אילן</t>
  </si>
  <si>
    <t xml:space="preserve"> תל-אביב</t>
  </si>
  <si>
    <t xml:space="preserve"> הטכניון</t>
  </si>
  <si>
    <t xml:space="preserve"> הכל</t>
  </si>
  <si>
    <t>The Negev</t>
  </si>
  <si>
    <t>of Science</t>
  </si>
  <si>
    <t>Recipients of postgraduate degrees</t>
  </si>
  <si>
    <t>Other institutions of higher education</t>
  </si>
  <si>
    <t>Open University of Israel</t>
  </si>
  <si>
    <t>Universities</t>
  </si>
  <si>
    <t>Grand total</t>
  </si>
  <si>
    <t>תש"ל</t>
  </si>
  <si>
    <t>1969/70</t>
  </si>
  <si>
    <t>האוניברסיטה העברית</t>
  </si>
  <si>
    <t>Hebrew University</t>
  </si>
  <si>
    <t>סך הכל</t>
  </si>
  <si>
    <t>Bachelor's degree</t>
  </si>
  <si>
    <t xml:space="preserve">                          סך כולל</t>
  </si>
  <si>
    <t xml:space="preserve">  -</t>
  </si>
  <si>
    <t>תואר ראשון</t>
  </si>
  <si>
    <t>Master's degree</t>
  </si>
  <si>
    <t xml:space="preserve">               מדעי הרוח  -  סה"כ</t>
  </si>
  <si>
    <t>Humanities - total</t>
  </si>
  <si>
    <t>1980/81</t>
  </si>
  <si>
    <t>תשמ"א</t>
  </si>
  <si>
    <t>תשל"ו</t>
  </si>
  <si>
    <t>1975/76</t>
  </si>
  <si>
    <t>אוניברסיטת תל-אביב</t>
  </si>
  <si>
    <t>Tel-Aviv University</t>
  </si>
  <si>
    <t>תואר שני</t>
  </si>
  <si>
    <t xml:space="preserve">                מדעי הרוח הכלליים</t>
  </si>
  <si>
    <t>General humanities</t>
  </si>
  <si>
    <t>1981/82</t>
  </si>
  <si>
    <t>תשמ"ב</t>
  </si>
  <si>
    <t>תשל"ז</t>
  </si>
  <si>
    <t>1976/77</t>
  </si>
  <si>
    <t>אוניברסיטת בר-אילן</t>
  </si>
  <si>
    <t>Bar-Ilan University</t>
  </si>
  <si>
    <t>תואר שלישי</t>
  </si>
  <si>
    <t>Diploma1</t>
  </si>
  <si>
    <t xml:space="preserve"> שפות, ספרויות ולימודים רגיונליים</t>
  </si>
  <si>
    <t>Languages, literature and regional studies</t>
  </si>
  <si>
    <t>1982/83</t>
  </si>
  <si>
    <t>תשמ"ג</t>
  </si>
  <si>
    <t>תשל"ח</t>
  </si>
  <si>
    <t>1977/78</t>
  </si>
  <si>
    <t>אוניברסיטת חיפה</t>
  </si>
  <si>
    <t>Haifa University</t>
  </si>
  <si>
    <t>(1)תעודה</t>
  </si>
  <si>
    <t xml:space="preserve">              חינוך והכשרה להוראה</t>
  </si>
  <si>
    <t>Education and teacher training</t>
  </si>
  <si>
    <t>1983/84</t>
  </si>
  <si>
    <t>תשמ"ד</t>
  </si>
  <si>
    <t>תשל"ט</t>
  </si>
  <si>
    <t>1978/79</t>
  </si>
  <si>
    <t>אוניברסיטת בן-גוריון בנגב</t>
  </si>
  <si>
    <t>Ben-Gurion University of the Negev</t>
  </si>
  <si>
    <t xml:space="preserve">    אמנות, אמנויות ואמנות שימושית</t>
  </si>
  <si>
    <t>Arts, crafts and applied arts</t>
  </si>
  <si>
    <t>מכון ויצמן למדע</t>
  </si>
  <si>
    <t>Weizmann Institute of Science</t>
  </si>
  <si>
    <t>אחוזים</t>
  </si>
  <si>
    <t xml:space="preserve">           תוכניות מיוחדות ושונות</t>
  </si>
  <si>
    <t>Special courses and miscellaneous</t>
  </si>
  <si>
    <t xml:space="preserve">              מדעי החברה  -  סה"כ</t>
  </si>
  <si>
    <t>Social sciences - total</t>
  </si>
  <si>
    <t xml:space="preserve">                       מדעי החברה</t>
  </si>
  <si>
    <t>Social sciences</t>
  </si>
  <si>
    <t xml:space="preserve">               עסקים ומדעי הניהול</t>
  </si>
  <si>
    <t>Business and management</t>
  </si>
  <si>
    <t xml:space="preserve">                           משפטים</t>
  </si>
  <si>
    <t>Law</t>
  </si>
  <si>
    <t xml:space="preserve">                   רפואה  -  סה"כ</t>
  </si>
  <si>
    <t>Medicine - total</t>
  </si>
  <si>
    <t xml:space="preserve">                            רפואה</t>
  </si>
  <si>
    <t>Medicine</t>
  </si>
  <si>
    <t xml:space="preserve">              מקצועות עזר רפואיים</t>
  </si>
  <si>
    <t>Para-medical studies</t>
  </si>
  <si>
    <t xml:space="preserve">-  </t>
  </si>
  <si>
    <t xml:space="preserve">       מתמטיקה ומדעי הטבע -  סה"כ</t>
  </si>
  <si>
    <t>Mathematics and natural sciences - total</t>
  </si>
  <si>
    <t xml:space="preserve">   מתמטיקה,סטטיסטיקה ומדעי המחשב</t>
  </si>
  <si>
    <t>Mathematics, statistics and computer sciences</t>
  </si>
  <si>
    <t xml:space="preserve">                המדעים הפיסיקליים</t>
  </si>
  <si>
    <t>Physical sciences</t>
  </si>
  <si>
    <t xml:space="preserve">                המדעים הביולוגיים</t>
  </si>
  <si>
    <t>Biological sciences</t>
  </si>
  <si>
    <t>1996/97</t>
  </si>
  <si>
    <t xml:space="preserve">    1 In addition, 372 students received a teaching diploma together with a degree and were counted here as the</t>
  </si>
  <si>
    <t xml:space="preserve">                           חקלאות</t>
  </si>
  <si>
    <t>Agriculture</t>
  </si>
  <si>
    <t>1997/98</t>
  </si>
  <si>
    <t>.1. בנוסף, 372 סטודנטים קיבלו תעודת הוראה יחד עם תואר ונימנו לפי התואר</t>
  </si>
  <si>
    <t xml:space="preserve">      recipients of a degree.</t>
  </si>
  <si>
    <t xml:space="preserve">                  הנדסה ואדריכלות</t>
  </si>
  <si>
    <t>Engineering and architecture</t>
  </si>
  <si>
    <t>1998/99</t>
  </si>
  <si>
    <t>תשנ"ט</t>
  </si>
  <si>
    <t>99/2000</t>
  </si>
  <si>
    <t>תש"ס</t>
  </si>
  <si>
    <t>2000/01</t>
  </si>
  <si>
    <t>תשס"א</t>
  </si>
  <si>
    <t>2001/02</t>
  </si>
  <si>
    <t>תשס"ב</t>
  </si>
  <si>
    <t>2002/03</t>
  </si>
  <si>
    <t>תשס"ג</t>
  </si>
  <si>
    <t>2003/04</t>
  </si>
  <si>
    <t>תשס"ד</t>
  </si>
  <si>
    <t>2004/05</t>
  </si>
  <si>
    <t>תשס"ה</t>
  </si>
  <si>
    <t>2005/06</t>
  </si>
  <si>
    <t>תשס"ו</t>
  </si>
  <si>
    <t>2006/07</t>
  </si>
  <si>
    <t>תשס"ז</t>
  </si>
  <si>
    <t>2007/08</t>
  </si>
  <si>
    <t>תשס"ח</t>
  </si>
  <si>
    <t>2008/09</t>
  </si>
  <si>
    <t>תשס"ט</t>
  </si>
  <si>
    <t>מקבלי תארים באוניברסיטאות, לפי מוסד ותואר</t>
  </si>
  <si>
    <t>מכון ויצמן</t>
  </si>
  <si>
    <t>בן-גוריון</t>
  </si>
  <si>
    <t xml:space="preserve"> אוניברסיטת</t>
  </si>
  <si>
    <t xml:space="preserve"> האוניברסיטה</t>
  </si>
  <si>
    <t>Hebrew</t>
  </si>
  <si>
    <t xml:space="preserve"> Tel-Aviv</t>
  </si>
  <si>
    <t>Level of Degree</t>
  </si>
  <si>
    <t>Medicine(1)</t>
  </si>
  <si>
    <t>תעודה</t>
  </si>
  <si>
    <t>שני</t>
  </si>
  <si>
    <t>_</t>
  </si>
  <si>
    <t>ממוצע</t>
  </si>
  <si>
    <t>מוסד</t>
  </si>
  <si>
    <t>Institution</t>
  </si>
  <si>
    <t>Table 5.6</t>
  </si>
  <si>
    <t>Absolute numbers</t>
  </si>
  <si>
    <t>מכון</t>
  </si>
  <si>
    <t>ויצמן</t>
  </si>
  <si>
    <t>למדע</t>
  </si>
  <si>
    <t>Percentages</t>
  </si>
  <si>
    <t>.1. בתשנ"ג החלו להעניק תואר ראשון ברפואה באוניברסיטת תל-אביב</t>
  </si>
  <si>
    <t>1. In 1992/93 the University of Tel-Aviv granted for the first time a Bachelor's degree in medicine.</t>
  </si>
  <si>
    <t>מקבלי תואר שלישי</t>
  </si>
  <si>
    <t xml:space="preserve"> מדעי הרוח</t>
  </si>
  <si>
    <t>חינוך והכשרה להוראה</t>
  </si>
  <si>
    <t>תשד"מ</t>
  </si>
  <si>
    <t>מדעי החברה - סה"כ</t>
  </si>
  <si>
    <t>משפטים</t>
  </si>
  <si>
    <t>מדעי חברה</t>
  </si>
  <si>
    <t xml:space="preserve"> (1)רפואה</t>
  </si>
  <si>
    <t>מתמטיקה, ססטיסטיקה ומדעי המחשב</t>
  </si>
  <si>
    <t>מתמטיקה</t>
  </si>
  <si>
    <t>המדעים הפיסיקליים</t>
  </si>
  <si>
    <t>פיסיקליים</t>
  </si>
  <si>
    <t>.1. בנוסף, 450 סטודנטים קיבלו תעודת הוראה יחד עם תואר ונימנו לפי התואר</t>
  </si>
  <si>
    <t>1. In addition, 450 students received a teaching diploma together with a degree and were counted here as the_x0000_</t>
  </si>
  <si>
    <t>מדעי חיים</t>
  </si>
  <si>
    <t>חיים</t>
  </si>
  <si>
    <t>הנדסה ואדריכלות</t>
  </si>
  <si>
    <t>הנדסה</t>
  </si>
  <si>
    <t>(באחוזים)</t>
  </si>
  <si>
    <t>המדעים החיים</t>
  </si>
  <si>
    <t>יתר</t>
  </si>
  <si>
    <t>פתוחה</t>
  </si>
  <si>
    <t>מדעי החברה</t>
  </si>
  <si>
    <t>+ רפואה</t>
  </si>
  <si>
    <t>מתמטיקה ומדעי הטבע</t>
  </si>
  <si>
    <t>חקלאות</t>
  </si>
  <si>
    <t xml:space="preserve"> רפואה</t>
  </si>
  <si>
    <t>מקבלי תואר ראשון במדעי הטבע והטכנולוגיה לפי סוג מוסד ותחום</t>
  </si>
  <si>
    <t>תשנ"ג - תשנ"ה</t>
  </si>
  <si>
    <t>סוג מוסד ותחום</t>
  </si>
  <si>
    <t>א. אוניברסיטאות</t>
  </si>
  <si>
    <t xml:space="preserve"> מקבלי תארים באוניברסיטאות לפי מוסד ותחום לימודים</t>
  </si>
  <si>
    <t>ב. האוניברסיטה הפתוחה</t>
  </si>
  <si>
    <t>ג. מוסדות אחרים</t>
  </si>
  <si>
    <t>הנדסה ומדע שימושי</t>
  </si>
  <si>
    <t>4 לוח</t>
  </si>
  <si>
    <t>מקבלי תואר ראשון במתמטיקה סטטיסטיקה ומחשבים ובהנדסת חשמל ואלקטרוניקה</t>
  </si>
  <si>
    <t>לפי סוג מוסד ותחום</t>
  </si>
  <si>
    <t>תשנ"א - תשנ"ו</t>
  </si>
  <si>
    <t>מתמטיקה סטטיסטיקה ומחשבים</t>
  </si>
  <si>
    <t>:מזה</t>
  </si>
  <si>
    <t>בוגרים שאובחנו במפורש כבוגרי מחשבים</t>
  </si>
  <si>
    <t>מדעי המחשב</t>
  </si>
  <si>
    <t>מתמטיקה- מדעי המחשב</t>
  </si>
  <si>
    <t>.1. בנוסף, ??? סטודנטים קיבלו תעודת הוראה יחד עם תואר ונימנו לפי התואר</t>
  </si>
  <si>
    <t>1. In addition, ??? students received a teaching diploma together with a degree and were counted here as the_x0000_</t>
  </si>
  <si>
    <t>מערכות מידע</t>
  </si>
  <si>
    <t>הנדסת מחשבים</t>
  </si>
  <si>
    <t xml:space="preserve"> ג. מוסדות אחרים</t>
  </si>
  <si>
    <t>הנדסת חשמל ואלקטרוניקה</t>
  </si>
  <si>
    <t xml:space="preserve"> מוסדות אחרים</t>
  </si>
  <si>
    <t>לוח 15:</t>
  </si>
  <si>
    <t>Table 15:</t>
  </si>
  <si>
    <t>Source: C.B.S</t>
  </si>
  <si>
    <t>מקור: למ"ס</t>
  </si>
  <si>
    <t>2009/10</t>
  </si>
  <si>
    <t>תש"ע</t>
  </si>
  <si>
    <t>מכללות אקדמיות לחינוך</t>
  </si>
  <si>
    <t>2010/11</t>
  </si>
  <si>
    <t>2011/12</t>
  </si>
  <si>
    <t>2012/13</t>
  </si>
  <si>
    <t>תשע"א</t>
  </si>
  <si>
    <t>תשע"ב</t>
  </si>
  <si>
    <t>תשע"ג</t>
  </si>
  <si>
    <t>Academic Colleges of Education</t>
  </si>
  <si>
    <t>תשע"ד</t>
  </si>
  <si>
    <t>2014/15</t>
  </si>
  <si>
    <t>תשע"ה</t>
  </si>
  <si>
    <t>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</si>
</sst>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#."/>
    <numFmt numFmtId="167" formatCode="#.00"/>
  </numFmts>
  <fonts count="32">
    <font>
      <sz val="12"/>
      <name val="Courier"/>
      <charset val="177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2"/>
      <color indexed="8"/>
      <name val="Arial"/>
      <family val="2"/>
      <charset val="177"/>
    </font>
    <font>
      <sz val="12"/>
      <name val="Arial"/>
      <family val="2"/>
      <charset val="177"/>
    </font>
    <font>
      <b/>
      <sz val="12"/>
      <color indexed="8"/>
      <name val="Times New Roman"/>
      <family val="1"/>
      <charset val="177"/>
    </font>
    <font>
      <b/>
      <sz val="12"/>
      <color indexed="8"/>
      <name val="David"/>
      <family val="2"/>
      <charset val="177"/>
    </font>
    <font>
      <b/>
      <u/>
      <sz val="14"/>
      <color indexed="8"/>
      <name val="Arial"/>
      <family val="2"/>
      <charset val="177"/>
    </font>
    <font>
      <sz val="11"/>
      <color indexed="8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b/>
      <sz val="12"/>
      <color indexed="8"/>
      <name val="Arial"/>
      <family val="2"/>
      <charset val="177"/>
    </font>
    <font>
      <u/>
      <sz val="12"/>
      <color indexed="8"/>
      <name val="Arial"/>
      <family val="2"/>
      <charset val="177"/>
    </font>
    <font>
      <u/>
      <sz val="12"/>
      <name val="Arial"/>
      <family val="2"/>
      <charset val="177"/>
    </font>
    <font>
      <sz val="10"/>
      <color indexed="8"/>
      <name val="David"/>
      <family val="2"/>
      <charset val="177"/>
    </font>
    <font>
      <sz val="10"/>
      <color indexed="8"/>
      <name val="Times New Roman"/>
      <family val="1"/>
      <charset val="177"/>
    </font>
    <font>
      <b/>
      <u/>
      <sz val="12"/>
      <color indexed="8"/>
      <name val="Arial"/>
      <family val="2"/>
      <charset val="177"/>
    </font>
    <font>
      <sz val="9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9"/>
      <color indexed="8"/>
      <name val="Times New Roman"/>
      <family val="1"/>
      <charset val="177"/>
    </font>
    <font>
      <b/>
      <sz val="9"/>
      <color indexed="8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8.5"/>
      <color indexed="8"/>
      <name val="Times New Roman"/>
      <family val="1"/>
      <charset val="177"/>
    </font>
    <font>
      <sz val="8.5"/>
      <name val="Times New Roman"/>
      <family val="1"/>
      <charset val="177"/>
    </font>
    <font>
      <sz val="9"/>
      <name val="David"/>
      <family val="2"/>
      <charset val="177"/>
    </font>
    <font>
      <sz val="8.5"/>
      <name val="Times New Roman"/>
      <family val="1"/>
    </font>
    <font>
      <i/>
      <u/>
      <sz val="12"/>
      <color indexed="8"/>
      <name val="Arial"/>
      <family val="2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177"/>
    </font>
    <font>
      <sz val="12"/>
      <color indexed="8"/>
      <name val="Courier"/>
      <family val="3"/>
    </font>
    <font>
      <sz val="10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166" fontId="27" fillId="0" borderId="0">
      <protection locked="0"/>
    </xf>
    <xf numFmtId="167" fontId="27" fillId="0" borderId="0">
      <protection locked="0"/>
    </xf>
    <xf numFmtId="166" fontId="28" fillId="0" borderId="0">
      <protection locked="0"/>
    </xf>
    <xf numFmtId="166" fontId="28" fillId="0" borderId="0">
      <protection locked="0"/>
    </xf>
    <xf numFmtId="166" fontId="27" fillId="0" borderId="1">
      <protection locked="0"/>
    </xf>
  </cellStyleXfs>
  <cellXfs count="126">
    <xf numFmtId="0" fontId="0" fillId="0" borderId="0" xfId="0"/>
    <xf numFmtId="0" fontId="1" fillId="0" borderId="0" xfId="0" applyFont="1" applyFill="1"/>
    <xf numFmtId="37" fontId="1" fillId="0" borderId="0" xfId="0" applyNumberFormat="1" applyFont="1" applyFill="1" applyProtection="1"/>
    <xf numFmtId="0" fontId="1" fillId="0" borderId="0" xfId="0" applyFont="1"/>
    <xf numFmtId="37" fontId="2" fillId="0" borderId="0" xfId="0" applyNumberFormat="1" applyFont="1" applyFill="1" applyAlignment="1" applyProtection="1">
      <alignment horizontal="center"/>
    </xf>
    <xf numFmtId="37" fontId="1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0" xfId="0" applyNumberFormat="1" applyFont="1" applyFill="1" applyAlignment="1" applyProtection="1"/>
    <xf numFmtId="0" fontId="3" fillId="0" borderId="0" xfId="0" applyFont="1" applyFill="1"/>
    <xf numFmtId="3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Alignment="1" applyProtection="1"/>
    <xf numFmtId="37" fontId="3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/>
    <xf numFmtId="37" fontId="9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37" fontId="11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7" fontId="3" fillId="0" borderId="0" xfId="0" applyNumberFormat="1" applyFont="1" applyFill="1" applyBorder="1" applyProtection="1"/>
    <xf numFmtId="0" fontId="4" fillId="0" borderId="0" xfId="0" applyFont="1" applyBorder="1"/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Fill="1" applyProtection="1"/>
    <xf numFmtId="3" fontId="12" fillId="0" borderId="0" xfId="0" applyNumberFormat="1" applyFont="1" applyFill="1"/>
    <xf numFmtId="0" fontId="13" fillId="0" borderId="0" xfId="0" applyFont="1" applyAlignment="1" applyProtection="1">
      <alignment horizontal="right"/>
    </xf>
    <xf numFmtId="0" fontId="12" fillId="0" borderId="0" xfId="0" applyFont="1" applyFill="1" applyAlignment="1" applyProtection="1"/>
    <xf numFmtId="37" fontId="12" fillId="0" borderId="0" xfId="0" applyNumberFormat="1" applyFont="1" applyFill="1" applyAlignment="1" applyProtection="1"/>
    <xf numFmtId="37" fontId="12" fillId="0" borderId="0" xfId="0" applyNumberFormat="1" applyFont="1" applyFill="1" applyAlignment="1" applyProtection="1">
      <alignment horizontal="right"/>
    </xf>
    <xf numFmtId="0" fontId="14" fillId="0" borderId="0" xfId="0" applyFont="1" applyFill="1" applyBorder="1" applyAlignment="1">
      <alignment horizontal="center"/>
    </xf>
    <xf numFmtId="37" fontId="16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3" fontId="3" fillId="0" borderId="0" xfId="0" applyNumberFormat="1" applyFont="1" applyFill="1" applyAlignment="1" applyProtection="1"/>
    <xf numFmtId="0" fontId="3" fillId="0" borderId="0" xfId="0" applyFont="1" applyFill="1" applyBorder="1" applyAlignment="1" applyProtection="1"/>
    <xf numFmtId="3" fontId="3" fillId="0" borderId="0" xfId="0" applyNumberFormat="1" applyFont="1" applyFill="1" applyProtection="1"/>
    <xf numFmtId="37" fontId="17" fillId="0" borderId="0" xfId="0" applyNumberFormat="1" applyFont="1" applyFill="1" applyBorder="1" applyAlignment="1" applyProtection="1">
      <alignment horizontal="center" vertical="center" wrapText="1"/>
    </xf>
    <xf numFmtId="37" fontId="17" fillId="0" borderId="2" xfId="0" applyNumberFormat="1" applyFont="1" applyFill="1" applyBorder="1" applyAlignment="1" applyProtection="1">
      <alignment horizontal="center" vertical="center" wrapText="1"/>
    </xf>
    <xf numFmtId="37" fontId="17" fillId="0" borderId="0" xfId="0" applyNumberFormat="1" applyFont="1" applyFill="1" applyBorder="1" applyAlignment="1" applyProtection="1">
      <alignment horizontal="center" vertical="center"/>
    </xf>
    <xf numFmtId="37" fontId="17" fillId="0" borderId="2" xfId="0" applyNumberFormat="1" applyFont="1" applyFill="1" applyBorder="1" applyAlignment="1" applyProtection="1">
      <alignment horizontal="center" vertical="center"/>
    </xf>
    <xf numFmtId="37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Protection="1"/>
    <xf numFmtId="0" fontId="3" fillId="0" borderId="0" xfId="0" applyFont="1" applyFill="1" applyProtection="1"/>
    <xf numFmtId="0" fontId="19" fillId="0" borderId="3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 wrapText="1"/>
    </xf>
    <xf numFmtId="37" fontId="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37" fontId="21" fillId="0" borderId="0" xfId="0" applyNumberFormat="1" applyFont="1" applyFill="1" applyAlignment="1" applyProtection="1"/>
    <xf numFmtId="37" fontId="21" fillId="0" borderId="0" xfId="0" applyNumberFormat="1" applyFont="1" applyFill="1" applyAlignment="1" applyProtection="1">
      <alignment horizontal="right" indent="1"/>
    </xf>
    <xf numFmtId="37" fontId="21" fillId="0" borderId="2" xfId="0" applyNumberFormat="1" applyFont="1" applyFill="1" applyBorder="1" applyAlignment="1" applyProtection="1">
      <alignment horizontal="right" indent="1"/>
    </xf>
    <xf numFmtId="37" fontId="21" fillId="0" borderId="0" xfId="0" quotePrefix="1" applyNumberFormat="1" applyFont="1" applyFill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center"/>
    </xf>
    <xf numFmtId="37" fontId="17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3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Protection="1"/>
    <xf numFmtId="165" fontId="3" fillId="0" borderId="0" xfId="0" applyNumberFormat="1" applyFont="1" applyFill="1" applyAlignment="1" applyProtection="1"/>
    <xf numFmtId="37" fontId="21" fillId="0" borderId="0" xfId="0" quotePrefix="1" applyNumberFormat="1" applyFont="1" applyFill="1" applyAlignment="1" applyProtection="1"/>
    <xf numFmtId="37" fontId="4" fillId="0" borderId="0" xfId="0" applyNumberFormat="1" applyFont="1" applyProtection="1"/>
    <xf numFmtId="3" fontId="3" fillId="0" borderId="0" xfId="0" applyNumberFormat="1" applyFont="1" applyFill="1" applyBorder="1"/>
    <xf numFmtId="37" fontId="17" fillId="0" borderId="0" xfId="0" applyNumberFormat="1" applyFont="1" applyFill="1" applyAlignment="1" applyProtection="1"/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Alignment="1" applyProtection="1">
      <alignment horizontal="right" indent="1"/>
    </xf>
    <xf numFmtId="37" fontId="23" fillId="0" borderId="2" xfId="0" applyNumberFormat="1" applyFont="1" applyBorder="1" applyAlignment="1" applyProtection="1">
      <alignment horizontal="right" indent="1"/>
    </xf>
    <xf numFmtId="37" fontId="24" fillId="0" borderId="0" xfId="0" applyNumberFormat="1" applyFont="1" applyAlignment="1" applyProtection="1">
      <alignment horizontal="right"/>
    </xf>
    <xf numFmtId="37" fontId="23" fillId="0" borderId="0" xfId="0" quotePrefix="1" applyNumberFormat="1" applyFont="1" applyAlignment="1" applyProtection="1">
      <alignment horizontal="left"/>
    </xf>
    <xf numFmtId="3" fontId="23" fillId="0" borderId="0" xfId="0" applyNumberFormat="1" applyFont="1" applyAlignment="1">
      <alignment horizontal="right" indent="1"/>
    </xf>
    <xf numFmtId="3" fontId="23" fillId="0" borderId="2" xfId="0" applyNumberFormat="1" applyFont="1" applyBorder="1" applyAlignment="1">
      <alignment horizontal="right" indent="1"/>
    </xf>
    <xf numFmtId="0" fontId="24" fillId="0" borderId="0" xfId="0" applyFont="1"/>
    <xf numFmtId="37" fontId="4" fillId="0" borderId="0" xfId="0" applyNumberFormat="1" applyFont="1" applyAlignment="1" applyProtection="1">
      <alignment horizontal="right"/>
    </xf>
    <xf numFmtId="37" fontId="17" fillId="0" borderId="0" xfId="0" applyNumberFormat="1" applyFont="1" applyFill="1" applyProtection="1"/>
    <xf numFmtId="37" fontId="21" fillId="0" borderId="4" xfId="0" applyNumberFormat="1" applyFont="1" applyFill="1" applyBorder="1" applyAlignment="1" applyProtection="1">
      <alignment horizontal="right" indent="1"/>
    </xf>
    <xf numFmtId="37" fontId="21" fillId="0" borderId="0" xfId="0" applyNumberFormat="1" applyFont="1" applyFill="1" applyBorder="1" applyAlignment="1" applyProtection="1">
      <alignment horizontal="right" indent="1"/>
    </xf>
    <xf numFmtId="3" fontId="23" fillId="0" borderId="4" xfId="0" applyNumberFormat="1" applyFont="1" applyBorder="1" applyAlignment="1">
      <alignment horizontal="right" indent="1"/>
    </xf>
    <xf numFmtId="3" fontId="23" fillId="0" borderId="0" xfId="0" applyNumberFormat="1" applyFont="1" applyBorder="1" applyAlignment="1">
      <alignment horizontal="right" indent="1"/>
    </xf>
    <xf numFmtId="37" fontId="23" fillId="0" borderId="4" xfId="0" applyNumberFormat="1" applyFont="1" applyBorder="1" applyAlignment="1" applyProtection="1">
      <alignment horizontal="right" indent="1"/>
    </xf>
    <xf numFmtId="37" fontId="23" fillId="0" borderId="0" xfId="0" applyNumberFormat="1" applyFont="1" applyBorder="1" applyAlignment="1" applyProtection="1">
      <alignment horizontal="right" indent="1"/>
    </xf>
    <xf numFmtId="37" fontId="23" fillId="0" borderId="0" xfId="0" quotePrefix="1" applyNumberFormat="1" applyFont="1" applyBorder="1" applyAlignment="1" applyProtection="1">
      <alignment horizontal="left"/>
    </xf>
    <xf numFmtId="0" fontId="3" fillId="0" borderId="4" xfId="0" applyFont="1" applyFill="1" applyBorder="1"/>
    <xf numFmtId="0" fontId="3" fillId="0" borderId="0" xfId="0" applyFont="1" applyFill="1" applyBorder="1"/>
    <xf numFmtId="37" fontId="21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Border="1" applyAlignment="1" applyProtection="1">
      <alignment horizontal="center"/>
    </xf>
    <xf numFmtId="37" fontId="17" fillId="0" borderId="0" xfId="0" applyNumberFormat="1" applyFont="1" applyFill="1" applyBorder="1" applyProtection="1"/>
    <xf numFmtId="37" fontId="4" fillId="0" borderId="0" xfId="0" applyNumberFormat="1" applyFont="1" applyBorder="1" applyProtection="1"/>
    <xf numFmtId="37" fontId="16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Protection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5" fillId="0" borderId="4" xfId="0" applyFont="1" applyBorder="1"/>
    <xf numFmtId="0" fontId="25" fillId="0" borderId="0" xfId="0" applyFont="1"/>
    <xf numFmtId="0" fontId="25" fillId="0" borderId="0" xfId="0" applyFont="1" applyBorder="1"/>
    <xf numFmtId="0" fontId="25" fillId="0" borderId="2" xfId="0" applyFont="1" applyBorder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 applyProtection="1"/>
    <xf numFmtId="0" fontId="26" fillId="0" borderId="0" xfId="0" applyFont="1" applyFill="1" applyAlignment="1" applyProtection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0" fillId="0" borderId="0" xfId="0" applyFont="1" applyFill="1"/>
    <xf numFmtId="0" fontId="30" fillId="0" borderId="0" xfId="0" applyFont="1" applyFill="1" applyBorder="1"/>
    <xf numFmtId="0" fontId="31" fillId="0" borderId="0" xfId="0" applyFont="1" applyFill="1" applyAlignment="1">
      <alignment horizontal="right"/>
    </xf>
    <xf numFmtId="37" fontId="23" fillId="0" borderId="0" xfId="0" applyNumberFormat="1" applyFont="1" applyAlignment="1" applyProtection="1">
      <alignment horizontal="center"/>
    </xf>
    <xf numFmtId="37" fontId="23" fillId="0" borderId="0" xfId="0" applyNumberFormat="1" applyFont="1" applyBorder="1" applyAlignment="1" applyProtection="1">
      <alignment horizontal="center"/>
    </xf>
    <xf numFmtId="49" fontId="23" fillId="0" borderId="0" xfId="0" quotePrefix="1" applyNumberFormat="1" applyFont="1" applyBorder="1" applyAlignment="1" applyProtection="1">
      <alignment horizontal="left"/>
    </xf>
    <xf numFmtId="0" fontId="14" fillId="0" borderId="3" xfId="0" applyFont="1" applyFill="1" applyBorder="1" applyAlignment="1">
      <alignment horizontal="center"/>
    </xf>
    <xf numFmtId="37" fontId="23" fillId="0" borderId="0" xfId="0" applyNumberFormat="1" applyFont="1" applyFill="1" applyBorder="1" applyAlignment="1" applyProtection="1">
      <alignment horizontal="right" indent="1"/>
    </xf>
  </cellXfs>
  <cellStyles count="6">
    <cellStyle name="Date" xfId="1"/>
    <cellStyle name="Fixed" xfId="2"/>
    <cellStyle name="Heading1" xfId="3"/>
    <cellStyle name="Heading2" xfId="4"/>
    <cellStyle name="Normal" xfId="0" builtinId="0"/>
    <cellStyle name="Total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va/CHOVERET2000/Tables509-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07-512"/>
      <sheetName val="T5.9"/>
      <sheetName val="Current"/>
      <sheetName val="OPEN1"/>
    </sheetNames>
    <sheetDataSet>
      <sheetData sheetId="0">
        <row r="19">
          <cell r="CU19">
            <v>48</v>
          </cell>
        </row>
        <row r="20">
          <cell r="CU20">
            <v>65</v>
          </cell>
        </row>
        <row r="21">
          <cell r="CT21">
            <v>579</v>
          </cell>
          <cell r="CU21">
            <v>71</v>
          </cell>
        </row>
        <row r="23">
          <cell r="DA23">
            <v>65</v>
          </cell>
        </row>
        <row r="24">
          <cell r="DA24">
            <v>64</v>
          </cell>
        </row>
        <row r="25">
          <cell r="CW25">
            <v>2242</v>
          </cell>
          <cell r="CX25">
            <v>283</v>
          </cell>
          <cell r="CY25">
            <v>253</v>
          </cell>
          <cell r="CZ25">
            <v>571</v>
          </cell>
          <cell r="DA25">
            <v>80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9" transitionEvaluation="1"/>
  <dimension ref="A1:HD876"/>
  <sheetViews>
    <sheetView tabSelected="1" view="pageBreakPreview" zoomScaleNormal="100" zoomScaleSheetLayoutView="100" workbookViewId="0">
      <pane xSplit="1" ySplit="8" topLeftCell="B39" activePane="bottomRight" state="frozen"/>
      <selection pane="topRight" activeCell="B1" sqref="B1"/>
      <selection pane="bottomLeft" activeCell="A9" sqref="A9"/>
      <selection pane="bottomRight" activeCell="T48" sqref="T48"/>
    </sheetView>
  </sheetViews>
  <sheetFormatPr defaultColWidth="9.77734375" defaultRowHeight="15"/>
  <cols>
    <col min="1" max="1" width="4.77734375" style="13" customWidth="1"/>
    <col min="2" max="2" width="10.33203125" style="13" customWidth="1"/>
    <col min="3" max="4" width="0.5546875" style="13" customWidth="1"/>
    <col min="5" max="5" width="8.77734375" style="13" customWidth="1"/>
    <col min="6" max="7" width="0.5546875" style="13" customWidth="1"/>
    <col min="8" max="8" width="8.33203125" style="13" customWidth="1"/>
    <col min="9" max="10" width="0.5546875" style="13" customWidth="1"/>
    <col min="11" max="11" width="8.77734375" style="13" customWidth="1"/>
    <col min="12" max="13" width="0.5546875" style="13" customWidth="1"/>
    <col min="14" max="14" width="7.77734375" style="13" customWidth="1"/>
    <col min="15" max="16" width="0.5546875" style="13" customWidth="1"/>
    <col min="17" max="17" width="7.21875" style="109" customWidth="1"/>
    <col min="18" max="19" width="0.5546875" style="13" customWidth="1"/>
    <col min="20" max="20" width="7.77734375" style="109" bestFit="1" customWidth="1"/>
    <col min="21" max="21" width="4.77734375" style="13" customWidth="1"/>
    <col min="22" max="22" width="9.77734375" style="13"/>
    <col min="23" max="28" width="9.77734375" style="13" hidden="1" customWidth="1"/>
    <col min="29" max="31" width="0" style="13" hidden="1" customWidth="1"/>
    <col min="32" max="32" width="11.77734375" style="13" hidden="1" customWidth="1"/>
    <col min="33" max="33" width="0" style="13" hidden="1" customWidth="1"/>
    <col min="34" max="34" width="10.77734375" style="13" hidden="1" customWidth="1"/>
    <col min="35" max="38" width="0" style="13" hidden="1" customWidth="1"/>
    <col min="39" max="39" width="0" style="108" hidden="1" customWidth="1"/>
    <col min="40" max="40" width="10.77734375" style="13" hidden="1" customWidth="1"/>
    <col min="41" max="45" width="0" style="13" hidden="1" customWidth="1"/>
    <col min="46" max="46" width="9.77734375" style="13" hidden="1" customWidth="1"/>
    <col min="47" max="53" width="0" style="13" hidden="1" customWidth="1"/>
    <col min="54" max="54" width="26.77734375" style="13" hidden="1" customWidth="1"/>
    <col min="55" max="57" width="0" style="13" hidden="1" customWidth="1"/>
    <col min="58" max="58" width="34.77734375" style="13" hidden="1" customWidth="1"/>
    <col min="59" max="73" width="0" style="13" hidden="1" customWidth="1"/>
    <col min="74" max="76" width="11.77734375" style="13" hidden="1" customWidth="1"/>
    <col min="77" max="78" width="12.77734375" style="13" hidden="1" customWidth="1"/>
    <col min="79" max="79" width="9.77734375" style="13" hidden="1" customWidth="1"/>
    <col min="80" max="80" width="13.77734375" style="13" hidden="1" customWidth="1"/>
    <col min="81" max="81" width="9.77734375" style="13" hidden="1" customWidth="1"/>
    <col min="82" max="82" width="15.77734375" style="13" hidden="1" customWidth="1"/>
    <col min="83" max="83" width="0" style="13" hidden="1" customWidth="1"/>
    <col min="84" max="84" width="18.77734375" style="13" hidden="1" customWidth="1"/>
    <col min="85" max="85" width="9.77734375" style="13" hidden="1" customWidth="1"/>
    <col min="86" max="86" width="11.77734375" style="13" hidden="1" customWidth="1"/>
    <col min="87" max="87" width="9.77734375" style="13" hidden="1" customWidth="1"/>
    <col min="88" max="88" width="12.77734375" style="13" hidden="1" customWidth="1"/>
    <col min="89" max="90" width="11.77734375" style="13" hidden="1" customWidth="1"/>
    <col min="91" max="94" width="13.77734375" style="13" hidden="1" customWidth="1"/>
    <col min="95" max="95" width="13.77734375" style="108" hidden="1" customWidth="1"/>
    <col min="96" max="103" width="0" style="13" hidden="1" customWidth="1"/>
    <col min="104" max="104" width="7.88671875" style="13" hidden="1" customWidth="1"/>
    <col min="105" max="105" width="8.5546875" style="13" hidden="1" customWidth="1"/>
    <col min="106" max="106" width="8.6640625" style="13" hidden="1" customWidth="1"/>
    <col min="107" max="107" width="8.21875" style="13" hidden="1" customWidth="1"/>
    <col min="108" max="108" width="7.88671875" style="13" hidden="1" customWidth="1"/>
    <col min="109" max="109" width="7.5546875" style="13" hidden="1" customWidth="1"/>
    <col min="110" max="110" width="30.21875" style="116" hidden="1" customWidth="1"/>
    <col min="111" max="111" width="0" style="13" hidden="1" customWidth="1"/>
    <col min="112" max="112" width="45.77734375" style="13" hidden="1" customWidth="1"/>
    <col min="113" max="114" width="0" style="13" hidden="1" customWidth="1"/>
    <col min="115" max="115" width="9.77734375" style="13" hidden="1" customWidth="1"/>
    <col min="116" max="119" width="8.77734375" style="13" hidden="1" customWidth="1"/>
    <col min="120" max="123" width="9.77734375" style="13" hidden="1" customWidth="1"/>
    <col min="124" max="129" width="0" style="13" hidden="1" customWidth="1"/>
    <col min="130" max="130" width="9.77734375" style="13" hidden="1" customWidth="1"/>
    <col min="131" max="131" width="12.77734375" style="13" hidden="1" customWidth="1"/>
    <col min="132" max="134" width="11.77734375" style="13" hidden="1" customWidth="1"/>
    <col min="135" max="135" width="9.77734375" style="13" hidden="1" customWidth="1"/>
    <col min="136" max="136" width="12.77734375" style="13" hidden="1" customWidth="1"/>
    <col min="137" max="137" width="7.77734375" style="13" hidden="1" customWidth="1"/>
    <col min="138" max="138" width="34.77734375" style="13" hidden="1" customWidth="1"/>
    <col min="139" max="139" width="0" style="13" hidden="1" customWidth="1"/>
    <col min="140" max="140" width="45.77734375" style="13" hidden="1" customWidth="1"/>
    <col min="141" max="141" width="8.77734375" style="13" hidden="1" customWidth="1"/>
    <col min="142" max="142" width="11.77734375" style="13" hidden="1" customWidth="1"/>
    <col min="143" max="143" width="9.77734375" style="13" hidden="1" customWidth="1"/>
    <col min="144" max="146" width="11.77734375" style="13" hidden="1" customWidth="1"/>
    <col min="147" max="147" width="14.77734375" style="13" hidden="1" customWidth="1"/>
    <col min="148" max="148" width="13.77734375" style="13" hidden="1" customWidth="1"/>
    <col min="149" max="149" width="11.77734375" style="13" hidden="1" customWidth="1"/>
    <col min="150" max="16384" width="9.77734375" style="13"/>
  </cols>
  <sheetData>
    <row r="1" spans="1:212" ht="21.95" customHeight="1">
      <c r="A1" s="14" t="s">
        <v>321</v>
      </c>
      <c r="B1" s="1"/>
      <c r="C1" s="1"/>
      <c r="D1" s="1"/>
      <c r="E1" s="2"/>
      <c r="F1" s="2"/>
      <c r="G1" s="2"/>
      <c r="H1" s="3"/>
      <c r="I1" s="3"/>
      <c r="J1" s="3"/>
      <c r="K1" s="4"/>
      <c r="L1" s="4"/>
      <c r="M1" s="4"/>
      <c r="N1" s="3"/>
      <c r="O1" s="3"/>
      <c r="P1" s="3"/>
      <c r="Q1" s="5"/>
      <c r="R1" s="2"/>
      <c r="S1" s="2"/>
      <c r="T1" s="5"/>
      <c r="U1" s="16" t="s">
        <v>320</v>
      </c>
      <c r="V1" s="6"/>
      <c r="W1" s="8"/>
      <c r="X1" s="6"/>
      <c r="Y1" s="6"/>
      <c r="Z1" s="7" t="s">
        <v>0</v>
      </c>
      <c r="AA1" s="6"/>
      <c r="AB1" s="6"/>
      <c r="AC1" s="6"/>
      <c r="AD1" s="7" t="s">
        <v>1</v>
      </c>
      <c r="AE1" s="6"/>
      <c r="AF1" s="6"/>
      <c r="AG1" s="6"/>
      <c r="AH1" s="6"/>
      <c r="AI1" s="8"/>
      <c r="AJ1" s="8"/>
      <c r="AK1" s="8"/>
      <c r="AL1" s="8"/>
      <c r="AM1" s="9"/>
      <c r="AN1" s="6"/>
      <c r="AO1" s="8"/>
      <c r="AP1" s="8"/>
      <c r="AQ1" s="8"/>
      <c r="AR1" s="6"/>
      <c r="AS1" s="6"/>
      <c r="AT1" s="8"/>
      <c r="AU1" s="6"/>
      <c r="AV1" s="7" t="s">
        <v>2</v>
      </c>
      <c r="AW1" s="6"/>
      <c r="AX1" s="6"/>
      <c r="AY1" s="6"/>
      <c r="AZ1" s="6"/>
      <c r="BA1" s="6"/>
      <c r="BB1" s="6"/>
      <c r="BC1" s="6"/>
      <c r="BD1" s="6"/>
      <c r="BE1" s="6"/>
      <c r="BF1" s="8"/>
      <c r="BG1" s="6"/>
      <c r="BH1" s="6"/>
      <c r="BI1" s="6"/>
      <c r="BJ1" s="6"/>
      <c r="BK1" s="7" t="s">
        <v>3</v>
      </c>
      <c r="BL1" s="6"/>
      <c r="BM1" s="6"/>
      <c r="BN1" s="6"/>
      <c r="BO1" s="6"/>
      <c r="BP1" s="10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11" t="s">
        <v>4</v>
      </c>
      <c r="CG1" s="8"/>
      <c r="CH1" s="8"/>
      <c r="CI1" s="8"/>
      <c r="CJ1" s="8"/>
      <c r="CK1" s="8"/>
      <c r="CL1" s="8"/>
      <c r="CM1" s="8"/>
      <c r="CN1" s="8"/>
      <c r="CO1" s="8"/>
      <c r="CP1" s="8"/>
      <c r="CQ1" s="9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12"/>
      <c r="DG1" s="8"/>
      <c r="DH1" s="8"/>
      <c r="DI1" s="8"/>
      <c r="DJ1" s="8"/>
      <c r="DK1" s="8"/>
      <c r="DL1" s="8"/>
      <c r="DM1" s="8"/>
      <c r="DN1" s="11" t="s">
        <v>5</v>
      </c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6"/>
      <c r="EA1" s="6"/>
      <c r="EB1" s="6"/>
      <c r="EC1" s="6"/>
      <c r="ED1" s="6"/>
      <c r="EE1" s="7" t="s">
        <v>6</v>
      </c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</row>
    <row r="2" spans="1:212" ht="18">
      <c r="A2" s="14" t="s">
        <v>7</v>
      </c>
      <c r="B2" s="6"/>
      <c r="C2" s="6"/>
      <c r="D2" s="6"/>
      <c r="E2" s="6"/>
      <c r="F2" s="6"/>
      <c r="G2" s="6"/>
      <c r="H2" s="6"/>
      <c r="I2" s="6"/>
      <c r="J2" s="6"/>
      <c r="Q2" s="15"/>
      <c r="R2" s="6"/>
      <c r="S2" s="6"/>
      <c r="T2" s="15"/>
      <c r="U2" s="16" t="s">
        <v>8</v>
      </c>
      <c r="V2" s="6"/>
      <c r="W2" s="8"/>
      <c r="X2" s="17" t="s">
        <v>9</v>
      </c>
      <c r="Y2" s="6"/>
      <c r="Z2" s="6"/>
      <c r="AA2" s="6"/>
      <c r="AB2" s="6"/>
      <c r="AC2" s="6"/>
      <c r="AD2" s="7" t="s">
        <v>10</v>
      </c>
      <c r="AE2" s="6"/>
      <c r="AF2" s="6"/>
      <c r="AG2" s="6"/>
      <c r="AH2" s="6"/>
      <c r="AI2" s="8"/>
      <c r="AJ2" s="8"/>
      <c r="AK2" s="8"/>
      <c r="AL2" s="8"/>
      <c r="AM2" s="9"/>
      <c r="AN2" s="6"/>
      <c r="AO2" s="8"/>
      <c r="AP2" s="8"/>
      <c r="AQ2" s="8"/>
      <c r="AR2" s="6"/>
      <c r="AS2" s="6"/>
      <c r="AU2" s="6"/>
      <c r="AV2" s="18" t="s">
        <v>11</v>
      </c>
      <c r="AW2" s="6"/>
      <c r="AX2" s="6"/>
      <c r="AY2" s="6"/>
      <c r="AZ2" s="6"/>
      <c r="BA2" s="6"/>
      <c r="BB2" s="6"/>
      <c r="BC2" s="6"/>
      <c r="BD2" s="6"/>
      <c r="BE2" s="6"/>
      <c r="BF2" s="8"/>
      <c r="BG2" s="7" t="s">
        <v>12</v>
      </c>
      <c r="BH2" s="6"/>
      <c r="BI2" s="6"/>
      <c r="BJ2" s="6"/>
      <c r="BK2" s="6"/>
      <c r="BL2" s="6"/>
      <c r="BM2" s="6"/>
      <c r="BN2" s="6"/>
      <c r="BO2" s="6"/>
      <c r="BP2" s="10"/>
      <c r="BQ2" s="8"/>
      <c r="BR2" s="8"/>
      <c r="BS2" s="8"/>
      <c r="BT2" s="8"/>
      <c r="BU2" s="8"/>
      <c r="BV2" s="8"/>
      <c r="BW2" s="8"/>
      <c r="BX2" s="8"/>
      <c r="BY2" s="8"/>
      <c r="BZ2" s="11" t="s">
        <v>13</v>
      </c>
      <c r="CA2" s="8"/>
      <c r="CB2" s="8"/>
      <c r="CC2" s="8"/>
      <c r="CD2" s="8"/>
      <c r="CE2" s="8"/>
      <c r="CF2" s="11" t="s">
        <v>14</v>
      </c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12"/>
      <c r="DG2" s="8"/>
      <c r="DH2" s="8"/>
      <c r="DI2" s="11" t="s">
        <v>15</v>
      </c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6"/>
      <c r="EA2" s="6"/>
      <c r="EB2" s="7" t="s">
        <v>16</v>
      </c>
      <c r="EC2" s="6"/>
      <c r="ED2" s="6"/>
      <c r="EE2" s="6"/>
      <c r="EF2" s="6"/>
      <c r="EG2" s="6"/>
      <c r="EH2" s="6"/>
      <c r="EI2" s="6"/>
      <c r="EJ2" s="7" t="s">
        <v>17</v>
      </c>
      <c r="EK2" s="6"/>
      <c r="EL2" s="6"/>
      <c r="EM2" s="6"/>
      <c r="EN2" s="6"/>
      <c r="EO2" s="6"/>
      <c r="EP2" s="6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</row>
    <row r="3" spans="1:212" ht="18">
      <c r="A3" s="19" t="s">
        <v>18</v>
      </c>
      <c r="E3" s="8"/>
      <c r="F3" s="8"/>
      <c r="G3" s="8"/>
      <c r="H3" s="6"/>
      <c r="I3" s="6"/>
      <c r="J3" s="6"/>
      <c r="K3" s="20"/>
      <c r="L3" s="20"/>
      <c r="M3" s="20"/>
      <c r="Q3" s="15"/>
      <c r="R3" s="6"/>
      <c r="S3" s="6"/>
      <c r="T3" s="15"/>
      <c r="U3" s="21" t="s">
        <v>19</v>
      </c>
      <c r="V3" s="6"/>
      <c r="W3" s="6"/>
      <c r="X3" s="8"/>
      <c r="Y3" s="6"/>
      <c r="Z3" s="7" t="s">
        <v>20</v>
      </c>
      <c r="AA3" s="6"/>
      <c r="AB3" s="6"/>
      <c r="AC3" s="6"/>
      <c r="AD3" s="8"/>
      <c r="AE3" s="6"/>
      <c r="AF3" s="7" t="s">
        <v>21</v>
      </c>
      <c r="AG3" s="8"/>
      <c r="AH3" s="6"/>
      <c r="AI3" s="6"/>
      <c r="AJ3" s="6"/>
      <c r="AK3" s="6"/>
      <c r="AL3" s="6"/>
      <c r="AM3" s="9"/>
      <c r="AO3" s="8"/>
      <c r="AP3" s="8"/>
      <c r="AQ3" s="8"/>
      <c r="AR3" s="6"/>
      <c r="AS3" s="6"/>
      <c r="AT3" s="8"/>
      <c r="AU3" s="6"/>
      <c r="AV3" s="22" t="s">
        <v>22</v>
      </c>
      <c r="AW3" s="6"/>
      <c r="AX3" s="6"/>
      <c r="AY3" s="8"/>
      <c r="AZ3" s="6"/>
      <c r="BA3" s="6"/>
      <c r="BB3" s="6"/>
      <c r="BC3" s="6"/>
      <c r="BD3" s="6"/>
      <c r="BE3" s="6"/>
      <c r="BF3" s="8"/>
      <c r="BG3" s="6"/>
      <c r="BH3" s="8"/>
      <c r="BI3" s="6"/>
      <c r="BJ3" s="6"/>
      <c r="BK3" s="7" t="s">
        <v>23</v>
      </c>
      <c r="BL3" s="6"/>
      <c r="BM3" s="6"/>
      <c r="BN3" s="6"/>
      <c r="BO3" s="6"/>
      <c r="BP3" s="10"/>
      <c r="BQ3" s="8"/>
      <c r="BR3" s="8"/>
      <c r="BS3" s="8"/>
      <c r="BT3" s="8"/>
      <c r="BU3" s="8"/>
      <c r="BV3" s="8"/>
      <c r="BW3" s="8"/>
      <c r="BX3" s="23" t="s">
        <v>24</v>
      </c>
      <c r="BY3" s="8"/>
      <c r="BZ3" s="8"/>
      <c r="CA3" s="8"/>
      <c r="CB3" s="8"/>
      <c r="CC3" s="8"/>
      <c r="CD3" s="8"/>
      <c r="CE3" s="8"/>
      <c r="CF3" s="11" t="s">
        <v>25</v>
      </c>
      <c r="CG3" s="8"/>
      <c r="CH3" s="8"/>
      <c r="CI3" s="8"/>
      <c r="CJ3" s="8"/>
      <c r="CK3" s="8"/>
      <c r="CL3" s="8"/>
      <c r="CM3" s="8"/>
      <c r="CN3" s="8"/>
      <c r="CO3" s="8"/>
      <c r="CP3" s="8"/>
      <c r="CQ3" s="9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12"/>
      <c r="DG3" s="8"/>
      <c r="DH3" s="8"/>
      <c r="DI3" s="8"/>
      <c r="DJ3" s="8"/>
      <c r="DK3" s="8"/>
      <c r="DL3" s="8"/>
      <c r="DM3" s="8"/>
      <c r="DN3" s="11" t="s">
        <v>26</v>
      </c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6"/>
      <c r="EA3" s="6"/>
      <c r="EB3" s="6"/>
      <c r="EC3" s="6"/>
      <c r="ED3" s="6"/>
      <c r="EE3" s="7" t="s">
        <v>27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</row>
    <row r="4" spans="1:212">
      <c r="B4" s="24"/>
      <c r="C4" s="24"/>
      <c r="D4" s="24"/>
      <c r="E4" s="24"/>
      <c r="F4" s="24"/>
      <c r="G4" s="24"/>
      <c r="H4" s="25"/>
      <c r="I4" s="25"/>
      <c r="J4" s="25"/>
      <c r="K4" s="24"/>
      <c r="L4" s="24"/>
      <c r="M4" s="24"/>
      <c r="N4" s="24"/>
      <c r="O4" s="24"/>
      <c r="P4" s="24"/>
      <c r="Q4" s="26"/>
      <c r="R4" s="24"/>
      <c r="S4" s="24"/>
      <c r="T4" s="26"/>
      <c r="U4" s="24"/>
      <c r="V4" s="6"/>
      <c r="W4" s="6"/>
      <c r="X4" s="6"/>
      <c r="Y4" s="7" t="s">
        <v>28</v>
      </c>
      <c r="Z4" s="6"/>
      <c r="AA4" s="6"/>
      <c r="AB4" s="6"/>
      <c r="AC4" s="6"/>
      <c r="AD4" s="6"/>
      <c r="AE4" s="6"/>
      <c r="AF4" s="7" t="s">
        <v>29</v>
      </c>
      <c r="AG4" s="6"/>
      <c r="AH4" s="6"/>
      <c r="AI4" s="6"/>
      <c r="AJ4" s="6"/>
      <c r="AK4" s="6"/>
      <c r="AL4" s="6"/>
      <c r="AM4" s="9"/>
      <c r="AO4" s="8"/>
      <c r="AP4" s="8"/>
      <c r="AQ4" s="8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10"/>
      <c r="BQ4" s="8"/>
      <c r="BR4" s="8"/>
      <c r="BS4" s="8"/>
      <c r="BT4" s="8"/>
      <c r="BU4" s="8"/>
      <c r="BV4" s="8"/>
      <c r="BW4" s="8"/>
      <c r="BX4" s="8"/>
      <c r="BY4" s="8"/>
      <c r="BZ4" s="11" t="s">
        <v>30</v>
      </c>
      <c r="CA4" s="8"/>
      <c r="CB4" s="8"/>
      <c r="CC4" s="8"/>
      <c r="CD4" s="8"/>
      <c r="CE4" s="8"/>
      <c r="CF4" s="8"/>
      <c r="CG4" s="8"/>
      <c r="CH4" s="8"/>
      <c r="CI4" s="8"/>
      <c r="CJ4" s="8"/>
      <c r="CK4" s="11" t="s">
        <v>31</v>
      </c>
      <c r="CL4" s="8"/>
      <c r="CM4" s="8"/>
      <c r="CN4" s="8"/>
      <c r="CO4" s="8"/>
      <c r="CP4" s="8"/>
      <c r="CQ4" s="9"/>
      <c r="CR4" s="8"/>
      <c r="CS4" s="8"/>
      <c r="CT4" s="8"/>
      <c r="CU4" s="8"/>
      <c r="CV4" s="8"/>
      <c r="CW4" s="8"/>
      <c r="CX4" s="8"/>
      <c r="CY4" s="8"/>
      <c r="CZ4" s="8"/>
      <c r="DA4" s="8"/>
      <c r="DB4" s="11" t="s">
        <v>32</v>
      </c>
      <c r="DC4" s="8"/>
      <c r="DD4" s="8"/>
      <c r="DE4" s="8"/>
      <c r="DF4" s="12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6"/>
      <c r="EA4" s="6"/>
      <c r="EB4" s="6"/>
      <c r="EC4" s="6"/>
      <c r="ED4" s="6"/>
      <c r="EE4" s="6"/>
      <c r="EF4" s="6"/>
      <c r="EG4" s="6"/>
      <c r="EH4" s="6"/>
      <c r="EI4" s="6"/>
      <c r="EJ4" s="7" t="s">
        <v>33</v>
      </c>
      <c r="EK4" s="6"/>
      <c r="EL4" s="6"/>
      <c r="EM4" s="6"/>
      <c r="EN4" s="6"/>
      <c r="EO4" s="6"/>
      <c r="EP4" s="6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</row>
    <row r="5" spans="1:212">
      <c r="B5" s="24"/>
      <c r="C5" s="24"/>
      <c r="D5" s="24"/>
      <c r="E5" s="24"/>
      <c r="F5" s="24"/>
      <c r="G5" s="24"/>
      <c r="H5" s="25"/>
      <c r="I5" s="25"/>
      <c r="J5" s="25"/>
      <c r="K5" s="27"/>
      <c r="L5" s="27"/>
      <c r="M5" s="27"/>
      <c r="N5" s="24"/>
      <c r="O5" s="24"/>
      <c r="P5" s="24"/>
      <c r="Q5" s="26"/>
      <c r="R5" s="24"/>
      <c r="S5" s="24"/>
      <c r="T5" s="26"/>
      <c r="U5" s="24"/>
      <c r="V5" s="6"/>
      <c r="W5" s="10"/>
      <c r="X5" s="10" t="s">
        <v>28</v>
      </c>
      <c r="Y5" s="10" t="s">
        <v>28</v>
      </c>
      <c r="Z5" s="10" t="s">
        <v>28</v>
      </c>
      <c r="AA5" s="10"/>
      <c r="AB5" s="6"/>
      <c r="AC5" s="6"/>
      <c r="AD5" s="6"/>
      <c r="AE5" s="6"/>
      <c r="AF5" s="7" t="s">
        <v>34</v>
      </c>
      <c r="AG5" s="7" t="s">
        <v>35</v>
      </c>
      <c r="AH5" s="6"/>
      <c r="AI5" s="6"/>
      <c r="AJ5" s="6"/>
      <c r="AK5" s="6"/>
      <c r="AL5" s="28" t="s">
        <v>36</v>
      </c>
      <c r="AM5" s="29" t="s">
        <v>37</v>
      </c>
      <c r="AN5" s="30" t="s">
        <v>38</v>
      </c>
      <c r="AO5" s="31" t="s">
        <v>39</v>
      </c>
      <c r="AP5" s="31" t="s">
        <v>40</v>
      </c>
      <c r="AQ5" s="31" t="s">
        <v>41</v>
      </c>
      <c r="AR5" s="32" t="s">
        <v>42</v>
      </c>
      <c r="AS5" s="33" t="s">
        <v>43</v>
      </c>
      <c r="AT5" s="33" t="s">
        <v>27</v>
      </c>
      <c r="AU5" s="33" t="s">
        <v>44</v>
      </c>
      <c r="AV5" s="33" t="s">
        <v>45</v>
      </c>
      <c r="AW5" s="33" t="s">
        <v>46</v>
      </c>
      <c r="AX5" s="33" t="s">
        <v>47</v>
      </c>
      <c r="AY5" s="33" t="s">
        <v>48</v>
      </c>
      <c r="AZ5" s="33" t="s">
        <v>49</v>
      </c>
      <c r="BA5" s="33" t="s">
        <v>50</v>
      </c>
      <c r="BB5" s="33" t="s">
        <v>51</v>
      </c>
      <c r="BC5" s="6"/>
      <c r="BD5" s="6"/>
      <c r="BE5" s="6"/>
      <c r="BF5" s="7" t="s">
        <v>52</v>
      </c>
      <c r="BG5" s="7" t="s">
        <v>53</v>
      </c>
      <c r="BH5" s="7" t="s">
        <v>54</v>
      </c>
      <c r="BI5" s="7" t="s">
        <v>55</v>
      </c>
      <c r="BJ5" s="7" t="s">
        <v>56</v>
      </c>
      <c r="BK5" s="7" t="s">
        <v>57</v>
      </c>
      <c r="BL5" s="7" t="s">
        <v>58</v>
      </c>
      <c r="BM5" s="7" t="s">
        <v>59</v>
      </c>
      <c r="BN5" s="7" t="s">
        <v>31</v>
      </c>
      <c r="BO5" s="7" t="s">
        <v>60</v>
      </c>
      <c r="BP5" s="10" t="s">
        <v>61</v>
      </c>
      <c r="BQ5" s="11" t="s">
        <v>62</v>
      </c>
      <c r="BR5" s="11" t="s">
        <v>63</v>
      </c>
      <c r="BS5" s="11" t="s">
        <v>64</v>
      </c>
      <c r="BT5" s="11" t="s">
        <v>65</v>
      </c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9"/>
      <c r="CR5" s="8"/>
      <c r="CS5" s="8"/>
      <c r="CT5" s="8"/>
      <c r="CU5" s="8"/>
      <c r="CV5" s="8"/>
      <c r="CW5" s="8"/>
      <c r="CX5" s="8"/>
      <c r="CY5" s="8"/>
      <c r="CZ5" s="23" t="s">
        <v>66</v>
      </c>
      <c r="DA5" s="8"/>
      <c r="DB5" s="8"/>
      <c r="DC5" s="8"/>
      <c r="DD5" s="8"/>
      <c r="DE5" s="8"/>
      <c r="DF5" s="12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6"/>
      <c r="EA5" s="6"/>
      <c r="EB5" s="6"/>
      <c r="EC5" s="6"/>
      <c r="ED5" s="6"/>
      <c r="EE5" s="6"/>
      <c r="EF5" s="6"/>
      <c r="EG5" s="6"/>
      <c r="EH5" s="6"/>
      <c r="EI5" s="6"/>
      <c r="EJ5" s="7" t="s">
        <v>67</v>
      </c>
      <c r="EK5" s="6"/>
      <c r="EL5" s="6"/>
      <c r="EM5" s="6"/>
      <c r="EN5" s="6"/>
      <c r="EO5" s="6"/>
      <c r="EP5" s="6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</row>
    <row r="6" spans="1:212" ht="15.75">
      <c r="C6" s="34"/>
      <c r="D6" s="34"/>
      <c r="E6" s="124" t="s">
        <v>68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24"/>
      <c r="S6" s="24"/>
      <c r="T6" s="26"/>
      <c r="U6" s="24"/>
      <c r="V6" s="6"/>
      <c r="W6" s="10" t="s">
        <v>69</v>
      </c>
      <c r="X6" s="10" t="s">
        <v>70</v>
      </c>
      <c r="Y6" s="10" t="s">
        <v>71</v>
      </c>
      <c r="Z6" s="10" t="s">
        <v>72</v>
      </c>
      <c r="AA6" s="10" t="s">
        <v>73</v>
      </c>
      <c r="AB6" s="6"/>
      <c r="AC6" s="6"/>
      <c r="AD6" s="6"/>
      <c r="AE6" s="7" t="s">
        <v>74</v>
      </c>
      <c r="AF6" s="7" t="s">
        <v>75</v>
      </c>
      <c r="AG6" s="7" t="s">
        <v>75</v>
      </c>
      <c r="AH6" s="7" t="s">
        <v>76</v>
      </c>
      <c r="AI6" s="7" t="s">
        <v>77</v>
      </c>
      <c r="AJ6" s="7"/>
      <c r="AK6" s="7"/>
      <c r="AL6" s="7"/>
      <c r="AM6" s="9"/>
      <c r="AO6" s="8"/>
      <c r="AP6" s="8"/>
      <c r="AQ6" s="8"/>
      <c r="AR6" s="6"/>
      <c r="AS6" s="6"/>
      <c r="AT6" s="8"/>
      <c r="AU6" s="6"/>
      <c r="AV6" s="35" t="s">
        <v>78</v>
      </c>
      <c r="AW6" s="8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7" t="s">
        <v>74</v>
      </c>
      <c r="BL6" s="6"/>
      <c r="BM6" s="6"/>
      <c r="BN6" s="6"/>
      <c r="BO6" s="6"/>
      <c r="BP6" s="10"/>
      <c r="BQ6" s="8"/>
      <c r="BR6" s="8"/>
      <c r="BS6" s="8"/>
      <c r="BT6" s="8"/>
      <c r="BU6" s="8"/>
      <c r="BV6" s="8"/>
      <c r="BW6" s="36" t="s">
        <v>79</v>
      </c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11" t="s">
        <v>80</v>
      </c>
      <c r="CN6" s="11" t="s">
        <v>81</v>
      </c>
      <c r="CO6" s="11"/>
      <c r="CP6" s="11"/>
      <c r="CQ6" s="37"/>
      <c r="CR6" s="8"/>
      <c r="CS6" s="8"/>
      <c r="CT6" s="8"/>
      <c r="CU6" s="8"/>
      <c r="CV6" s="8"/>
      <c r="CW6" s="8"/>
      <c r="CX6" s="8"/>
      <c r="CY6" s="8"/>
      <c r="CZ6" s="8"/>
      <c r="DA6" s="8"/>
      <c r="DB6" s="11" t="s">
        <v>82</v>
      </c>
      <c r="DC6" s="8"/>
      <c r="DD6" s="8"/>
      <c r="DE6" s="8"/>
      <c r="DF6" s="12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7" t="s">
        <v>31</v>
      </c>
      <c r="EP6" s="6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</row>
    <row r="7" spans="1:212">
      <c r="B7" s="27"/>
      <c r="C7" s="27"/>
      <c r="D7" s="27"/>
      <c r="E7" s="27"/>
      <c r="F7" s="27"/>
      <c r="G7" s="27"/>
      <c r="H7" s="38"/>
      <c r="I7" s="38"/>
      <c r="J7" s="38"/>
      <c r="K7" s="27"/>
      <c r="L7" s="27"/>
      <c r="M7" s="27"/>
      <c r="N7" s="27"/>
      <c r="O7" s="27"/>
      <c r="P7" s="27"/>
      <c r="Q7" s="26"/>
      <c r="R7" s="27"/>
      <c r="S7" s="27"/>
      <c r="T7" s="26"/>
      <c r="U7" s="27"/>
      <c r="V7" s="6"/>
      <c r="W7" s="10" t="s">
        <v>83</v>
      </c>
      <c r="X7" s="6">
        <v>9</v>
      </c>
      <c r="Y7" s="6">
        <v>70</v>
      </c>
      <c r="Z7" s="6">
        <v>160</v>
      </c>
      <c r="AA7" s="6">
        <v>239</v>
      </c>
      <c r="AB7" s="10" t="s">
        <v>84</v>
      </c>
      <c r="AC7" s="6"/>
      <c r="AD7" s="7" t="s">
        <v>85</v>
      </c>
      <c r="AE7" s="6">
        <v>239</v>
      </c>
      <c r="AF7" s="6">
        <v>160</v>
      </c>
      <c r="AG7" s="6">
        <v>70</v>
      </c>
      <c r="AH7" s="6">
        <v>9</v>
      </c>
      <c r="AI7" s="7" t="s">
        <v>83</v>
      </c>
      <c r="AJ7" s="7"/>
      <c r="AK7" s="7"/>
      <c r="AL7" s="39" t="e">
        <f>AL22+#REF!+#REF!+#REF!</f>
        <v>#REF!</v>
      </c>
      <c r="AM7" s="39" t="e">
        <f>AM22+#REF!+#REF!+#REF!</f>
        <v>#REF!</v>
      </c>
      <c r="AN7" s="6" t="e">
        <f>AN22+#REF!+#REF!+#REF!</f>
        <v>#REF!</v>
      </c>
      <c r="AO7" s="6" t="e">
        <f>AO22+#REF!+#REF!+#REF!</f>
        <v>#REF!</v>
      </c>
      <c r="AP7" s="6" t="e">
        <f>AP22+#REF!+#REF!+#REF!</f>
        <v>#REF!</v>
      </c>
      <c r="AQ7" s="6">
        <v>8240</v>
      </c>
      <c r="AR7" s="6">
        <v>7535</v>
      </c>
      <c r="AS7" s="6" t="e">
        <f>BO7</f>
        <v>#REF!</v>
      </c>
      <c r="AT7" s="6">
        <v>7039</v>
      </c>
      <c r="AU7" s="6">
        <v>6672</v>
      </c>
      <c r="AV7" s="6">
        <v>6038</v>
      </c>
      <c r="AW7" s="6">
        <v>5986</v>
      </c>
      <c r="AX7" s="6">
        <v>5883</v>
      </c>
      <c r="AY7" s="6">
        <v>5443</v>
      </c>
      <c r="AZ7" s="6">
        <v>4223</v>
      </c>
      <c r="BA7" s="6">
        <v>3780</v>
      </c>
      <c r="BB7" s="10" t="s">
        <v>86</v>
      </c>
      <c r="BC7" s="6"/>
      <c r="BD7" s="6"/>
      <c r="BE7" s="6"/>
      <c r="BF7" s="7" t="s">
        <v>87</v>
      </c>
      <c r="BG7" s="6">
        <v>3780</v>
      </c>
      <c r="BH7" s="6">
        <v>4223</v>
      </c>
      <c r="BI7" s="6">
        <v>5443</v>
      </c>
      <c r="BJ7" s="6">
        <v>5883</v>
      </c>
      <c r="BK7" s="6">
        <v>5986</v>
      </c>
      <c r="BL7" s="6">
        <v>6038</v>
      </c>
      <c r="BM7" s="6">
        <v>6672</v>
      </c>
      <c r="BN7" s="6">
        <v>7033</v>
      </c>
      <c r="BO7" s="6" t="e">
        <f>BO22+#REF!+#REF!+#REF!</f>
        <v>#REF!</v>
      </c>
      <c r="BP7" s="10">
        <f>AR7</f>
        <v>7535</v>
      </c>
      <c r="BQ7" s="6">
        <v>8240</v>
      </c>
      <c r="BR7" s="6" t="e">
        <f>BR22+#REF!+#REF!+#REF!</f>
        <v>#REF!</v>
      </c>
      <c r="BS7" s="6" t="e">
        <f>BS22+#REF!+#REF!+#REF!</f>
        <v>#REF!</v>
      </c>
      <c r="BT7" s="6" t="e">
        <f>BT22+#REF!+#REF!+#REF!</f>
        <v>#REF!</v>
      </c>
      <c r="BU7" s="8"/>
      <c r="BV7" s="11" t="s">
        <v>88</v>
      </c>
      <c r="BW7" s="36" t="s">
        <v>89</v>
      </c>
      <c r="BX7" s="11" t="s">
        <v>90</v>
      </c>
      <c r="BY7" s="11" t="s">
        <v>91</v>
      </c>
      <c r="BZ7" s="11" t="s">
        <v>92</v>
      </c>
      <c r="CA7" s="11" t="s">
        <v>93</v>
      </c>
      <c r="CB7" s="11" t="s">
        <v>94</v>
      </c>
      <c r="CC7" s="11" t="s">
        <v>73</v>
      </c>
      <c r="CD7" s="36" t="s">
        <v>28</v>
      </c>
      <c r="CE7" s="8"/>
      <c r="CF7" s="11" t="s">
        <v>29</v>
      </c>
      <c r="CG7" s="11" t="s">
        <v>74</v>
      </c>
      <c r="CH7" s="11" t="s">
        <v>95</v>
      </c>
      <c r="CI7" s="11" t="s">
        <v>96</v>
      </c>
      <c r="CJ7" s="11" t="s">
        <v>97</v>
      </c>
      <c r="CK7" s="11" t="s">
        <v>95</v>
      </c>
      <c r="CL7" s="11" t="s">
        <v>95</v>
      </c>
      <c r="CM7" s="11" t="s">
        <v>98</v>
      </c>
      <c r="CN7" s="11" t="s">
        <v>99</v>
      </c>
      <c r="CO7" s="11"/>
      <c r="CP7" s="11"/>
      <c r="CQ7" s="37" t="s">
        <v>37</v>
      </c>
      <c r="CR7" s="11" t="s">
        <v>38</v>
      </c>
      <c r="CS7" s="11" t="s">
        <v>39</v>
      </c>
      <c r="CT7" s="11" t="s">
        <v>40</v>
      </c>
      <c r="CU7" s="11" t="s">
        <v>41</v>
      </c>
      <c r="CV7" s="11" t="s">
        <v>42</v>
      </c>
      <c r="CW7" s="36" t="s">
        <v>43</v>
      </c>
      <c r="CX7" s="36" t="s">
        <v>27</v>
      </c>
      <c r="CY7" s="36" t="s">
        <v>44</v>
      </c>
      <c r="CZ7" s="36" t="s">
        <v>45</v>
      </c>
      <c r="DA7" s="36" t="s">
        <v>46</v>
      </c>
      <c r="DB7" s="23" t="s">
        <v>100</v>
      </c>
      <c r="DC7" s="36" t="s">
        <v>48</v>
      </c>
      <c r="DD7" s="36" t="s">
        <v>49</v>
      </c>
      <c r="DE7" s="36" t="s">
        <v>50</v>
      </c>
      <c r="DF7" s="36" t="s">
        <v>101</v>
      </c>
      <c r="DG7" s="8"/>
      <c r="DH7" s="11" t="s">
        <v>102</v>
      </c>
      <c r="DI7" s="11" t="s">
        <v>53</v>
      </c>
      <c r="DJ7" s="11" t="s">
        <v>54</v>
      </c>
      <c r="DK7" s="11" t="s">
        <v>55</v>
      </c>
      <c r="DL7" s="11" t="s">
        <v>56</v>
      </c>
      <c r="DM7" s="11" t="s">
        <v>103</v>
      </c>
      <c r="DN7" s="11" t="s">
        <v>104</v>
      </c>
      <c r="DO7" s="11" t="s">
        <v>105</v>
      </c>
      <c r="DP7" s="11" t="s">
        <v>106</v>
      </c>
      <c r="DQ7" s="11" t="s">
        <v>60</v>
      </c>
      <c r="DR7" s="11" t="s">
        <v>61</v>
      </c>
      <c r="DS7" s="11" t="s">
        <v>62</v>
      </c>
      <c r="DT7" s="11" t="s">
        <v>63</v>
      </c>
      <c r="DU7" s="11" t="s">
        <v>64</v>
      </c>
      <c r="DV7" s="11" t="s">
        <v>65</v>
      </c>
      <c r="DW7" s="8"/>
      <c r="DX7" s="8"/>
      <c r="DY7" s="8"/>
      <c r="DZ7" s="7" t="s">
        <v>107</v>
      </c>
      <c r="EA7" s="10" t="s">
        <v>108</v>
      </c>
      <c r="EB7" s="7" t="s">
        <v>79</v>
      </c>
      <c r="EC7" s="7" t="s">
        <v>79</v>
      </c>
      <c r="ED7" s="7" t="s">
        <v>79</v>
      </c>
      <c r="EE7" s="6"/>
      <c r="EF7" s="7" t="s">
        <v>109</v>
      </c>
      <c r="EG7" s="7" t="s">
        <v>110</v>
      </c>
      <c r="EH7" s="6"/>
      <c r="EI7" s="6"/>
      <c r="EJ7" s="6"/>
      <c r="EK7" s="6"/>
      <c r="EL7" s="7" t="s">
        <v>111</v>
      </c>
      <c r="EM7" s="6"/>
      <c r="EN7" s="7" t="s">
        <v>112</v>
      </c>
      <c r="EO7" s="7" t="s">
        <v>113</v>
      </c>
      <c r="EP7" s="7" t="s">
        <v>114</v>
      </c>
      <c r="EQ7" s="11" t="s">
        <v>115</v>
      </c>
      <c r="ER7" s="11" t="s">
        <v>116</v>
      </c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</row>
    <row r="8" spans="1:212" ht="36" customHeight="1">
      <c r="B8" s="40" t="s">
        <v>117</v>
      </c>
      <c r="C8" s="40"/>
      <c r="D8" s="41"/>
      <c r="E8" s="40" t="s">
        <v>118</v>
      </c>
      <c r="F8" s="40"/>
      <c r="G8" s="41"/>
      <c r="H8" s="40" t="s">
        <v>326</v>
      </c>
      <c r="I8" s="40"/>
      <c r="J8" s="41"/>
      <c r="K8" s="40" t="s">
        <v>119</v>
      </c>
      <c r="L8" s="40"/>
      <c r="M8" s="41"/>
      <c r="N8" s="42" t="s">
        <v>120</v>
      </c>
      <c r="O8" s="42"/>
      <c r="P8" s="43"/>
      <c r="Q8" s="42" t="s">
        <v>73</v>
      </c>
      <c r="R8" s="42"/>
      <c r="S8" s="43"/>
      <c r="T8" s="44" t="s">
        <v>121</v>
      </c>
      <c r="U8" s="27"/>
      <c r="V8" s="6"/>
      <c r="W8" s="10" t="s">
        <v>83</v>
      </c>
      <c r="X8" s="6">
        <v>81</v>
      </c>
      <c r="Y8" s="6">
        <v>377</v>
      </c>
      <c r="Z8" s="6">
        <v>779</v>
      </c>
      <c r="AA8" s="6">
        <v>1237</v>
      </c>
      <c r="AB8" s="10" t="s">
        <v>122</v>
      </c>
      <c r="AC8" s="6"/>
      <c r="AD8" s="7" t="s">
        <v>123</v>
      </c>
      <c r="AE8" s="6">
        <v>1237</v>
      </c>
      <c r="AF8" s="6">
        <v>779</v>
      </c>
      <c r="AG8" s="6">
        <v>377</v>
      </c>
      <c r="AH8" s="6">
        <v>81</v>
      </c>
      <c r="AI8" s="7" t="s">
        <v>83</v>
      </c>
      <c r="AJ8" s="7"/>
      <c r="AK8" s="7"/>
      <c r="AL8" s="39"/>
      <c r="AM8" s="39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10"/>
      <c r="BQ8" s="6"/>
      <c r="BR8" s="6"/>
      <c r="BS8" s="6"/>
      <c r="BT8" s="6"/>
      <c r="BU8" s="8"/>
      <c r="BV8" s="12"/>
      <c r="BW8" s="8"/>
      <c r="BX8" s="11" t="s">
        <v>124</v>
      </c>
      <c r="BY8" s="8"/>
      <c r="BZ8" s="8"/>
      <c r="CA8" s="8"/>
      <c r="CB8" s="8"/>
      <c r="CC8" s="8"/>
      <c r="CD8" s="12"/>
      <c r="CE8" s="8"/>
      <c r="CF8" s="11" t="s">
        <v>74</v>
      </c>
      <c r="CG8" s="6">
        <v>13915</v>
      </c>
      <c r="CH8" s="6">
        <v>3593</v>
      </c>
      <c r="CI8" s="6">
        <v>1816</v>
      </c>
      <c r="CJ8" s="6">
        <v>4035</v>
      </c>
      <c r="CK8" s="6">
        <v>1621</v>
      </c>
      <c r="CL8" s="6">
        <v>1400</v>
      </c>
      <c r="CM8" s="6">
        <v>1308</v>
      </c>
      <c r="CN8" s="6">
        <v>142</v>
      </c>
      <c r="CO8" s="6"/>
      <c r="CP8" s="6"/>
      <c r="CQ8" s="39"/>
      <c r="CR8" s="8"/>
      <c r="CS8" s="8"/>
      <c r="CT8" s="8"/>
      <c r="CU8" s="8"/>
      <c r="CV8" s="8"/>
      <c r="CW8" s="12"/>
      <c r="CX8" s="12"/>
      <c r="CY8" s="12"/>
      <c r="CZ8" s="12"/>
      <c r="DA8" s="36" t="s">
        <v>78</v>
      </c>
      <c r="DB8" s="8"/>
      <c r="DC8" s="12"/>
      <c r="DD8" s="12"/>
      <c r="DE8" s="12"/>
      <c r="DF8" s="12"/>
      <c r="DG8" s="8"/>
      <c r="DH8" s="8"/>
      <c r="DI8" s="8"/>
      <c r="DJ8" s="8"/>
      <c r="DK8" s="8"/>
      <c r="DL8" s="8"/>
      <c r="DM8" s="8"/>
      <c r="DN8" s="11" t="s">
        <v>74</v>
      </c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7" t="s">
        <v>125</v>
      </c>
      <c r="EA8" s="10" t="s">
        <v>126</v>
      </c>
      <c r="EB8" s="7" t="s">
        <v>127</v>
      </c>
      <c r="EC8" s="7" t="s">
        <v>128</v>
      </c>
      <c r="ED8" s="7" t="s">
        <v>129</v>
      </c>
      <c r="EE8" s="7" t="s">
        <v>130</v>
      </c>
      <c r="EF8" s="7" t="s">
        <v>94</v>
      </c>
      <c r="EG8" s="7" t="s">
        <v>131</v>
      </c>
      <c r="EH8" s="7" t="s">
        <v>101</v>
      </c>
      <c r="EI8" s="6"/>
      <c r="EJ8" s="7" t="s">
        <v>102</v>
      </c>
      <c r="EK8" s="7" t="s">
        <v>74</v>
      </c>
      <c r="EL8" s="7" t="s">
        <v>95</v>
      </c>
      <c r="EM8" s="7" t="s">
        <v>96</v>
      </c>
      <c r="EN8" s="7" t="s">
        <v>95</v>
      </c>
      <c r="EO8" s="7" t="s">
        <v>95</v>
      </c>
      <c r="EP8" s="7" t="s">
        <v>95</v>
      </c>
      <c r="EQ8" s="11" t="s">
        <v>132</v>
      </c>
      <c r="ER8" s="11" t="s">
        <v>133</v>
      </c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</row>
    <row r="9" spans="1:212" ht="5.25" customHeight="1">
      <c r="B9" s="40"/>
      <c r="C9" s="40"/>
      <c r="D9" s="41"/>
      <c r="E9" s="40"/>
      <c r="F9" s="40"/>
      <c r="G9" s="41"/>
      <c r="H9" s="40"/>
      <c r="I9" s="40"/>
      <c r="J9" s="41"/>
      <c r="K9" s="40"/>
      <c r="L9" s="40"/>
      <c r="M9" s="41"/>
      <c r="N9" s="42"/>
      <c r="O9" s="42"/>
      <c r="P9" s="43"/>
      <c r="Q9" s="42"/>
      <c r="R9" s="42"/>
      <c r="S9" s="43"/>
      <c r="T9" s="44"/>
      <c r="U9" s="27"/>
      <c r="V9" s="6"/>
      <c r="W9" s="10"/>
      <c r="X9" s="6"/>
      <c r="Y9" s="6"/>
      <c r="Z9" s="6"/>
      <c r="AA9" s="6"/>
      <c r="AB9" s="10"/>
      <c r="AC9" s="6"/>
      <c r="AD9" s="7"/>
      <c r="AE9" s="6"/>
      <c r="AF9" s="6"/>
      <c r="AG9" s="6"/>
      <c r="AH9" s="6"/>
      <c r="AI9" s="7"/>
      <c r="AJ9" s="7"/>
      <c r="AK9" s="7"/>
      <c r="AL9" s="39"/>
      <c r="AM9" s="39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10"/>
      <c r="BQ9" s="6"/>
      <c r="BR9" s="6"/>
      <c r="BS9" s="6"/>
      <c r="BT9" s="6"/>
      <c r="BU9" s="8"/>
      <c r="BV9" s="12"/>
      <c r="BW9" s="8"/>
      <c r="BX9" s="11"/>
      <c r="BY9" s="8"/>
      <c r="BZ9" s="8"/>
      <c r="CA9" s="8"/>
      <c r="CB9" s="8"/>
      <c r="CC9" s="8"/>
      <c r="CD9" s="12"/>
      <c r="CE9" s="8"/>
      <c r="CF9" s="11"/>
      <c r="CG9" s="6"/>
      <c r="CH9" s="6"/>
      <c r="CI9" s="6"/>
      <c r="CJ9" s="6"/>
      <c r="CK9" s="6"/>
      <c r="CL9" s="6"/>
      <c r="CM9" s="6"/>
      <c r="CN9" s="6"/>
      <c r="CO9" s="6"/>
      <c r="CP9" s="6"/>
      <c r="CQ9" s="39"/>
      <c r="CR9" s="8"/>
      <c r="CS9" s="8"/>
      <c r="CT9" s="8"/>
      <c r="CU9" s="8"/>
      <c r="CV9" s="8"/>
      <c r="CW9" s="12"/>
      <c r="CX9" s="12"/>
      <c r="CY9" s="12"/>
      <c r="CZ9" s="12"/>
      <c r="DA9" s="36"/>
      <c r="DB9" s="8"/>
      <c r="DC9" s="12"/>
      <c r="DD9" s="12"/>
      <c r="DE9" s="12"/>
      <c r="DF9" s="12"/>
      <c r="DG9" s="8"/>
      <c r="DH9" s="8"/>
      <c r="DI9" s="8"/>
      <c r="DJ9" s="8"/>
      <c r="DK9" s="8"/>
      <c r="DL9" s="8"/>
      <c r="DM9" s="8"/>
      <c r="DN9" s="11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7"/>
      <c r="EA9" s="10"/>
      <c r="EB9" s="7"/>
      <c r="EC9" s="7"/>
      <c r="ED9" s="7"/>
      <c r="EE9" s="7"/>
      <c r="EF9" s="7"/>
      <c r="EG9" s="7"/>
      <c r="EH9" s="7"/>
      <c r="EI9" s="6"/>
      <c r="EJ9" s="7"/>
      <c r="EK9" s="7"/>
      <c r="EL9" s="7"/>
      <c r="EM9" s="7"/>
      <c r="EN9" s="7"/>
      <c r="EO9" s="7"/>
      <c r="EP9" s="7"/>
      <c r="EQ9" s="11"/>
      <c r="ER9" s="11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</row>
    <row r="10" spans="1:212" ht="48.75" customHeight="1">
      <c r="B10" s="45" t="s">
        <v>134</v>
      </c>
      <c r="C10" s="45"/>
      <c r="D10" s="46"/>
      <c r="E10" s="45" t="s">
        <v>135</v>
      </c>
      <c r="F10" s="45"/>
      <c r="G10" s="46"/>
      <c r="H10" s="45" t="s">
        <v>333</v>
      </c>
      <c r="I10" s="45"/>
      <c r="J10" s="46"/>
      <c r="K10" s="45" t="s">
        <v>136</v>
      </c>
      <c r="L10" s="45"/>
      <c r="M10" s="46"/>
      <c r="N10" s="47" t="s">
        <v>137</v>
      </c>
      <c r="O10" s="47"/>
      <c r="P10" s="48"/>
      <c r="Q10" s="47" t="s">
        <v>74</v>
      </c>
      <c r="R10" s="47"/>
      <c r="S10" s="48"/>
      <c r="T10" s="49" t="s">
        <v>138</v>
      </c>
      <c r="V10" s="6"/>
      <c r="W10" s="6">
        <v>457</v>
      </c>
      <c r="X10" s="6">
        <v>238</v>
      </c>
      <c r="Y10" s="6">
        <v>807</v>
      </c>
      <c r="Z10" s="6">
        <v>4064</v>
      </c>
      <c r="AA10" s="6">
        <v>5566</v>
      </c>
      <c r="AB10" s="10" t="s">
        <v>139</v>
      </c>
      <c r="AC10" s="6"/>
      <c r="AD10" s="7" t="s">
        <v>140</v>
      </c>
      <c r="AE10" s="6">
        <v>5566</v>
      </c>
      <c r="AF10" s="6">
        <v>4064</v>
      </c>
      <c r="AG10" s="6">
        <v>807</v>
      </c>
      <c r="AH10" s="6">
        <v>238</v>
      </c>
      <c r="AI10" s="6">
        <v>457</v>
      </c>
      <c r="AJ10" s="6"/>
      <c r="AK10" s="50"/>
      <c r="AL10" s="39" t="e">
        <f>AL24+#REF!+#REF!+#REF!</f>
        <v>#REF!</v>
      </c>
      <c r="AM10" s="39" t="e">
        <f>AM24+#REF!+#REF!+#REF!</f>
        <v>#REF!</v>
      </c>
      <c r="AN10" s="6" t="e">
        <f>AN24+#REF!+#REF!+#REF!</f>
        <v>#REF!</v>
      </c>
      <c r="AO10" s="6" t="e">
        <f>AO24+#REF!+#REF!+#REF!</f>
        <v>#REF!</v>
      </c>
      <c r="AP10" s="6" t="e">
        <f>AP24+#REF!+#REF!+#REF!</f>
        <v>#REF!</v>
      </c>
      <c r="AQ10" s="6" t="e">
        <f>AQ24+#REF!+#REF!+#REF!</f>
        <v>#REF!</v>
      </c>
      <c r="AR10" s="6" t="e">
        <f>AR24+#REF!+#REF!+#REF!</f>
        <v>#REF!</v>
      </c>
      <c r="AS10" s="6" t="e">
        <f>BO10</f>
        <v>#REF!</v>
      </c>
      <c r="AT10" s="6">
        <v>3593</v>
      </c>
      <c r="AU10" s="6">
        <v>3313</v>
      </c>
      <c r="AV10" s="6">
        <v>3157</v>
      </c>
      <c r="AW10" s="6">
        <v>3216</v>
      </c>
      <c r="AX10" s="6">
        <v>2951</v>
      </c>
      <c r="AY10" s="6">
        <v>3136</v>
      </c>
      <c r="AZ10" s="6">
        <v>2396</v>
      </c>
      <c r="BA10" s="6">
        <v>3124</v>
      </c>
      <c r="BB10" s="10" t="s">
        <v>141</v>
      </c>
      <c r="BC10" s="6"/>
      <c r="BD10" s="6"/>
      <c r="BE10" s="6"/>
      <c r="BF10" s="7" t="s">
        <v>142</v>
      </c>
      <c r="BG10" s="6">
        <v>3124</v>
      </c>
      <c r="BH10" s="6">
        <v>2396</v>
      </c>
      <c r="BI10" s="6">
        <v>3136</v>
      </c>
      <c r="BJ10" s="6">
        <v>2951</v>
      </c>
      <c r="BK10" s="6">
        <v>3216</v>
      </c>
      <c r="BL10" s="6">
        <v>3157</v>
      </c>
      <c r="BM10" s="6">
        <v>3313</v>
      </c>
      <c r="BN10" s="6">
        <v>3593</v>
      </c>
      <c r="BO10" s="6" t="e">
        <f>BO24+#REF!+#REF!+#REF!</f>
        <v>#REF!</v>
      </c>
      <c r="BP10" s="10" t="e">
        <f>AR10</f>
        <v>#REF!</v>
      </c>
      <c r="BQ10" s="6" t="e">
        <f>BQ24+#REF!+#REF!+#REF!</f>
        <v>#REF!</v>
      </c>
      <c r="BR10" s="6" t="e">
        <f>BR24+#REF!+#REF!+#REF!</f>
        <v>#REF!</v>
      </c>
      <c r="BS10" s="6" t="e">
        <f>BS24+#REF!+#REF!+#REF!</f>
        <v>#REF!</v>
      </c>
      <c r="BT10" s="6" t="e">
        <f>BT24+#REF!+#REF!+#REF!</f>
        <v>#REF!</v>
      </c>
      <c r="BU10" s="8"/>
      <c r="BV10" s="10">
        <v>142</v>
      </c>
      <c r="BW10" s="6">
        <v>1308</v>
      </c>
      <c r="BX10" s="6">
        <v>1400</v>
      </c>
      <c r="BY10" s="6">
        <v>1621</v>
      </c>
      <c r="BZ10" s="6">
        <v>4035</v>
      </c>
      <c r="CA10" s="6">
        <v>1816</v>
      </c>
      <c r="CB10" s="6">
        <v>3593</v>
      </c>
      <c r="CC10" s="6">
        <v>13915</v>
      </c>
      <c r="CD10" s="36" t="s">
        <v>143</v>
      </c>
      <c r="CE10" s="8"/>
      <c r="CF10" s="11" t="s">
        <v>144</v>
      </c>
      <c r="CG10" s="6">
        <v>10192</v>
      </c>
      <c r="CH10" s="6">
        <v>2412</v>
      </c>
      <c r="CI10" s="6">
        <v>1313</v>
      </c>
      <c r="CJ10" s="6">
        <v>2940</v>
      </c>
      <c r="CK10" s="6">
        <v>1266</v>
      </c>
      <c r="CL10" s="6">
        <v>1160</v>
      </c>
      <c r="CM10" s="6">
        <v>1101</v>
      </c>
      <c r="CN10" s="7" t="s">
        <v>83</v>
      </c>
      <c r="CO10" s="7"/>
      <c r="CP10" s="7"/>
      <c r="CQ10" s="10" t="e">
        <f>#REF!+#REF!+#REF!+#REF!</f>
        <v>#REF!</v>
      </c>
      <c r="CR10" s="10" t="e">
        <f>#REF!+#REF!+#REF!+#REF!</f>
        <v>#REF!</v>
      </c>
      <c r="CS10" s="10" t="e">
        <f>#REF!+#REF!+#REF!+#REF!</f>
        <v>#REF!</v>
      </c>
      <c r="CT10" s="10" t="e">
        <f>#REF!+#REF!+#REF!+#REF!</f>
        <v>#REF!</v>
      </c>
      <c r="CU10" s="10" t="e">
        <f>#REF!+#REF!+#REF!+#REF!</f>
        <v>#REF!</v>
      </c>
      <c r="CV10" s="10" t="e">
        <f>#REF!+#REF!+#REF!+#REF!</f>
        <v>#REF!</v>
      </c>
      <c r="CW10" s="10" t="e">
        <f>#REF!+#REF!+#REF!+#REF!</f>
        <v>#REF!</v>
      </c>
      <c r="CX10" s="10">
        <v>13915</v>
      </c>
      <c r="CY10" s="10">
        <v>13214</v>
      </c>
      <c r="CZ10" s="10">
        <v>12557</v>
      </c>
      <c r="DA10" s="10">
        <v>12089</v>
      </c>
      <c r="DB10" s="10">
        <v>12050</v>
      </c>
      <c r="DC10" s="10">
        <v>11218</v>
      </c>
      <c r="DD10" s="10">
        <v>9371</v>
      </c>
      <c r="DE10" s="10">
        <v>8799</v>
      </c>
      <c r="DF10" s="10" t="s">
        <v>145</v>
      </c>
      <c r="DG10" s="6"/>
      <c r="DH10" s="7" t="s">
        <v>138</v>
      </c>
      <c r="DI10" s="10">
        <v>8799</v>
      </c>
      <c r="DJ10" s="10">
        <v>9371</v>
      </c>
      <c r="DK10" s="10">
        <v>11218</v>
      </c>
      <c r="DL10" s="10">
        <v>12050</v>
      </c>
      <c r="DM10" s="10">
        <v>12089</v>
      </c>
      <c r="DN10" s="10">
        <v>12557</v>
      </c>
      <c r="DO10" s="10">
        <v>13214</v>
      </c>
      <c r="DP10" s="10">
        <v>13915</v>
      </c>
      <c r="DQ10" s="10" t="e">
        <f>CW10</f>
        <v>#REF!</v>
      </c>
      <c r="DR10" s="6" t="e">
        <f>CV10</f>
        <v>#REF!</v>
      </c>
      <c r="DS10" s="10" t="e">
        <f>#REF!+#REF!+#REF!+#REF!</f>
        <v>#REF!</v>
      </c>
      <c r="DT10" s="10" t="e">
        <f>#REF!+#REF!+#REF!+#REF!</f>
        <v>#REF!</v>
      </c>
      <c r="DU10" s="10" t="e">
        <f>#REF!+#REF!+#REF!+#REF!</f>
        <v>#REF!</v>
      </c>
      <c r="DV10" s="10" t="e">
        <f>#REF!+#REF!+#REF!+#REF!</f>
        <v>#REF!</v>
      </c>
      <c r="DW10" s="8"/>
      <c r="DX10" s="8"/>
      <c r="DY10" s="8"/>
      <c r="DZ10" s="6">
        <v>142</v>
      </c>
      <c r="EA10" s="6">
        <v>1308</v>
      </c>
      <c r="EB10" s="6">
        <v>1400</v>
      </c>
      <c r="EC10" s="6">
        <v>1621</v>
      </c>
      <c r="ED10" s="6">
        <v>4035</v>
      </c>
      <c r="EE10" s="6">
        <v>1816</v>
      </c>
      <c r="EF10" s="6">
        <v>3593</v>
      </c>
      <c r="EG10" s="6">
        <v>13915</v>
      </c>
      <c r="EH10" s="7" t="s">
        <v>145</v>
      </c>
      <c r="EI10" s="6"/>
      <c r="EJ10" s="7" t="s">
        <v>138</v>
      </c>
      <c r="EK10" s="6">
        <v>13915</v>
      </c>
      <c r="EL10" s="6">
        <v>3593</v>
      </c>
      <c r="EM10" s="6">
        <v>1816</v>
      </c>
      <c r="EN10" s="6">
        <v>4035</v>
      </c>
      <c r="EO10" s="6">
        <v>1621</v>
      </c>
      <c r="EP10" s="6">
        <v>1400</v>
      </c>
      <c r="EQ10" s="51">
        <v>1308</v>
      </c>
      <c r="ER10" s="51">
        <v>142</v>
      </c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</row>
    <row r="11" spans="1:212" ht="3.95" customHeight="1"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3"/>
      <c r="O11" s="53"/>
      <c r="P11" s="53"/>
      <c r="Q11" s="53"/>
      <c r="R11" s="53"/>
      <c r="S11" s="53"/>
      <c r="T11" s="54"/>
      <c r="V11" s="6"/>
      <c r="W11" s="6"/>
      <c r="X11" s="6"/>
      <c r="Y11" s="6"/>
      <c r="Z11" s="6"/>
      <c r="AA11" s="6"/>
      <c r="AB11" s="10"/>
      <c r="AC11" s="6"/>
      <c r="AD11" s="7"/>
      <c r="AE11" s="6"/>
      <c r="AF11" s="6"/>
      <c r="AG11" s="6"/>
      <c r="AH11" s="6"/>
      <c r="AI11" s="6"/>
      <c r="AJ11" s="6"/>
      <c r="AK11" s="50"/>
      <c r="AL11" s="39"/>
      <c r="AM11" s="39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10"/>
      <c r="BC11" s="6"/>
      <c r="BD11" s="6"/>
      <c r="BE11" s="6"/>
      <c r="BF11" s="7"/>
      <c r="BG11" s="6"/>
      <c r="BH11" s="6"/>
      <c r="BI11" s="6"/>
      <c r="BJ11" s="6"/>
      <c r="BK11" s="6"/>
      <c r="BL11" s="6"/>
      <c r="BM11" s="6"/>
      <c r="BN11" s="6"/>
      <c r="BO11" s="6"/>
      <c r="BP11" s="10"/>
      <c r="BQ11" s="6"/>
      <c r="BR11" s="6"/>
      <c r="BS11" s="6"/>
      <c r="BT11" s="6"/>
      <c r="BU11" s="8"/>
      <c r="BV11" s="10"/>
      <c r="BW11" s="6"/>
      <c r="BX11" s="6"/>
      <c r="BY11" s="6"/>
      <c r="BZ11" s="6"/>
      <c r="CA11" s="6"/>
      <c r="CB11" s="6"/>
      <c r="CC11" s="6"/>
      <c r="CD11" s="36"/>
      <c r="CE11" s="8"/>
      <c r="CF11" s="11"/>
      <c r="CG11" s="6"/>
      <c r="CH11" s="6"/>
      <c r="CI11" s="6"/>
      <c r="CJ11" s="6"/>
      <c r="CK11" s="6"/>
      <c r="CL11" s="6"/>
      <c r="CM11" s="6"/>
      <c r="CN11" s="7"/>
      <c r="CO11" s="7"/>
      <c r="CP11" s="7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6"/>
      <c r="DH11" s="7"/>
      <c r="DI11" s="10"/>
      <c r="DJ11" s="10"/>
      <c r="DK11" s="10"/>
      <c r="DL11" s="10"/>
      <c r="DM11" s="10"/>
      <c r="DN11" s="10"/>
      <c r="DO11" s="10"/>
      <c r="DP11" s="10"/>
      <c r="DQ11" s="10"/>
      <c r="DR11" s="6"/>
      <c r="DS11" s="10"/>
      <c r="DT11" s="10"/>
      <c r="DU11" s="10"/>
      <c r="DV11" s="10"/>
      <c r="DW11" s="8"/>
      <c r="DX11" s="8"/>
      <c r="DY11" s="8"/>
      <c r="DZ11" s="6"/>
      <c r="EA11" s="6"/>
      <c r="EB11" s="6"/>
      <c r="EC11" s="6"/>
      <c r="ED11" s="6"/>
      <c r="EE11" s="6"/>
      <c r="EF11" s="6"/>
      <c r="EG11" s="6"/>
      <c r="EH11" s="7"/>
      <c r="EI11" s="6"/>
      <c r="EJ11" s="7"/>
      <c r="EK11" s="6"/>
      <c r="EL11" s="6"/>
      <c r="EM11" s="6"/>
      <c r="EN11" s="6"/>
      <c r="EO11" s="6"/>
      <c r="EP11" s="6"/>
      <c r="EQ11" s="51"/>
      <c r="ER11" s="51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</row>
    <row r="12" spans="1:212" ht="3.95" customHeight="1">
      <c r="B12" s="55"/>
      <c r="C12" s="55"/>
      <c r="D12" s="55"/>
      <c r="E12" s="55"/>
      <c r="F12" s="55"/>
      <c r="G12" s="55"/>
      <c r="H12" s="56"/>
      <c r="I12" s="56"/>
      <c r="J12" s="56"/>
      <c r="K12" s="55"/>
      <c r="L12" s="55"/>
      <c r="M12" s="55"/>
      <c r="N12" s="57"/>
      <c r="O12" s="57"/>
      <c r="P12" s="57"/>
      <c r="Q12" s="58"/>
      <c r="R12" s="57"/>
      <c r="S12" s="57"/>
      <c r="T12" s="58"/>
      <c r="V12" s="6"/>
      <c r="W12" s="6"/>
      <c r="X12" s="6"/>
      <c r="Y12" s="6"/>
      <c r="Z12" s="6"/>
      <c r="AA12" s="6"/>
      <c r="AB12" s="10"/>
      <c r="AC12" s="6"/>
      <c r="AD12" s="7"/>
      <c r="AE12" s="6"/>
      <c r="AF12" s="6"/>
      <c r="AG12" s="6"/>
      <c r="AH12" s="6"/>
      <c r="AI12" s="6"/>
      <c r="AJ12" s="6"/>
      <c r="AK12" s="50"/>
      <c r="AL12" s="39"/>
      <c r="AM12" s="39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0"/>
      <c r="BC12" s="6"/>
      <c r="BD12" s="6"/>
      <c r="BE12" s="6"/>
      <c r="BF12" s="7"/>
      <c r="BG12" s="6"/>
      <c r="BH12" s="6"/>
      <c r="BI12" s="6"/>
      <c r="BJ12" s="6"/>
      <c r="BK12" s="6"/>
      <c r="BL12" s="6"/>
      <c r="BM12" s="6"/>
      <c r="BN12" s="6"/>
      <c r="BO12" s="6"/>
      <c r="BP12" s="10"/>
      <c r="BQ12" s="6"/>
      <c r="BR12" s="6"/>
      <c r="BS12" s="6"/>
      <c r="BT12" s="6"/>
      <c r="BU12" s="8"/>
      <c r="BV12" s="10"/>
      <c r="BW12" s="6"/>
      <c r="BX12" s="6"/>
      <c r="BY12" s="6"/>
      <c r="BZ12" s="6"/>
      <c r="CA12" s="6"/>
      <c r="CB12" s="6"/>
      <c r="CC12" s="6"/>
      <c r="CD12" s="36"/>
      <c r="CE12" s="8"/>
      <c r="CF12" s="11"/>
      <c r="CG12" s="6"/>
      <c r="CH12" s="6"/>
      <c r="CI12" s="6"/>
      <c r="CJ12" s="6"/>
      <c r="CK12" s="6"/>
      <c r="CL12" s="6"/>
      <c r="CM12" s="6"/>
      <c r="CN12" s="7"/>
      <c r="CO12" s="7"/>
      <c r="CP12" s="7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6"/>
      <c r="DH12" s="7"/>
      <c r="DI12" s="10"/>
      <c r="DJ12" s="10"/>
      <c r="DK12" s="10"/>
      <c r="DL12" s="10"/>
      <c r="DM12" s="10"/>
      <c r="DN12" s="10"/>
      <c r="DO12" s="10"/>
      <c r="DP12" s="10"/>
      <c r="DQ12" s="10"/>
      <c r="DR12" s="6"/>
      <c r="DS12" s="10"/>
      <c r="DT12" s="10"/>
      <c r="DU12" s="10"/>
      <c r="DV12" s="10"/>
      <c r="DW12" s="8"/>
      <c r="DX12" s="8"/>
      <c r="DY12" s="8"/>
      <c r="DZ12" s="6"/>
      <c r="EA12" s="6"/>
      <c r="EB12" s="6"/>
      <c r="EC12" s="6"/>
      <c r="ED12" s="6"/>
      <c r="EE12" s="6"/>
      <c r="EF12" s="6"/>
      <c r="EG12" s="6"/>
      <c r="EH12" s="7"/>
      <c r="EI12" s="6"/>
      <c r="EJ12" s="7"/>
      <c r="EK12" s="6"/>
      <c r="EL12" s="6"/>
      <c r="EM12" s="6"/>
      <c r="EN12" s="6"/>
      <c r="EO12" s="6"/>
      <c r="EP12" s="6"/>
      <c r="EQ12" s="51"/>
      <c r="ER12" s="51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</row>
    <row r="13" spans="1:212">
      <c r="A13" s="59" t="s">
        <v>54</v>
      </c>
      <c r="B13" s="60">
        <v>2631</v>
      </c>
      <c r="C13" s="60"/>
      <c r="D13" s="61"/>
      <c r="E13" s="60">
        <v>122</v>
      </c>
      <c r="F13" s="60"/>
      <c r="G13" s="61"/>
      <c r="H13" s="60">
        <v>75</v>
      </c>
      <c r="I13" s="60"/>
      <c r="J13" s="61"/>
      <c r="K13" s="62" t="s">
        <v>146</v>
      </c>
      <c r="L13" s="60"/>
      <c r="M13" s="61"/>
      <c r="N13" s="63">
        <v>6740</v>
      </c>
      <c r="O13" s="60"/>
      <c r="P13" s="61"/>
      <c r="Q13" s="63">
        <v>6937</v>
      </c>
      <c r="R13" s="60"/>
      <c r="S13" s="61"/>
      <c r="T13" s="64">
        <v>9568</v>
      </c>
      <c r="U13" s="65" t="s">
        <v>49</v>
      </c>
      <c r="V13" s="6"/>
      <c r="W13" s="6">
        <v>655</v>
      </c>
      <c r="X13" s="6">
        <v>273</v>
      </c>
      <c r="Y13" s="6">
        <v>1233</v>
      </c>
      <c r="Z13" s="6">
        <v>6638</v>
      </c>
      <c r="AA13" s="6">
        <v>8799</v>
      </c>
      <c r="AB13" s="10" t="s">
        <v>50</v>
      </c>
      <c r="AC13" s="6"/>
      <c r="AD13" s="7" t="s">
        <v>53</v>
      </c>
      <c r="AE13" s="6">
        <v>8799</v>
      </c>
      <c r="AF13" s="6">
        <v>6638</v>
      </c>
      <c r="AG13" s="6">
        <v>1233</v>
      </c>
      <c r="AH13" s="6">
        <v>273</v>
      </c>
      <c r="AI13" s="6">
        <v>655</v>
      </c>
      <c r="AJ13" s="6"/>
      <c r="AK13" s="50"/>
      <c r="AL13" s="39" t="e">
        <f>AL25+#REF!+#REF!+AL47</f>
        <v>#REF!</v>
      </c>
      <c r="AM13" s="39" t="e">
        <f>AM25+#REF!+#REF!+AM47</f>
        <v>#REF!</v>
      </c>
      <c r="AN13" s="6" t="e">
        <f>AN25+#REF!+#REF!+AN47</f>
        <v>#REF!</v>
      </c>
      <c r="AO13" s="6" t="e">
        <f>AO25+#REF!+#REF!+AO47</f>
        <v>#REF!</v>
      </c>
      <c r="AP13" s="6" t="e">
        <f>AP25+#REF!+#REF!+AP47</f>
        <v>#REF!</v>
      </c>
      <c r="AQ13" s="6" t="e">
        <f>AQ25+#REF!+#REF!+AQ47</f>
        <v>#REF!</v>
      </c>
      <c r="AR13" s="6" t="e">
        <f>AR25+#REF!+#REF!+AR47</f>
        <v>#REF!</v>
      </c>
      <c r="AS13" s="6" t="e">
        <f t="shared" ref="AS13:AS18" si="0">BO13</f>
        <v>#REF!</v>
      </c>
      <c r="AT13" s="6">
        <v>1816</v>
      </c>
      <c r="AU13" s="6">
        <v>1784</v>
      </c>
      <c r="AV13" s="6">
        <v>1668</v>
      </c>
      <c r="AW13" s="6">
        <v>1429</v>
      </c>
      <c r="AX13" s="6">
        <v>1478</v>
      </c>
      <c r="AY13" s="6">
        <v>1404</v>
      </c>
      <c r="AZ13" s="6">
        <v>1347</v>
      </c>
      <c r="BA13" s="6">
        <v>1372</v>
      </c>
      <c r="BB13" s="10" t="s">
        <v>93</v>
      </c>
      <c r="BC13" s="6"/>
      <c r="BD13" s="6"/>
      <c r="BE13" s="6"/>
      <c r="BF13" s="7" t="s">
        <v>96</v>
      </c>
      <c r="BG13" s="6">
        <v>1372</v>
      </c>
      <c r="BH13" s="6">
        <v>1347</v>
      </c>
      <c r="BI13" s="6">
        <v>1404</v>
      </c>
      <c r="BJ13" s="6">
        <v>1478</v>
      </c>
      <c r="BK13" s="6">
        <v>1429</v>
      </c>
      <c r="BL13" s="6">
        <v>1668</v>
      </c>
      <c r="BM13" s="6">
        <v>1784</v>
      </c>
      <c r="BN13" s="6">
        <v>1816</v>
      </c>
      <c r="BO13" s="6" t="e">
        <f>BO25+#REF!+#REF!+BO47</f>
        <v>#REF!</v>
      </c>
      <c r="BP13" s="10" t="e">
        <f t="shared" ref="BP13:BP18" si="1">AR13</f>
        <v>#REF!</v>
      </c>
      <c r="BQ13" s="6" t="e">
        <f>BQ25+#REF!+#REF!+BQ47</f>
        <v>#REF!</v>
      </c>
      <c r="BR13" s="6" t="e">
        <f>BR25+#REF!+#REF!+BR47</f>
        <v>#REF!</v>
      </c>
      <c r="BS13" s="6" t="e">
        <f>BS25+#REF!+#REF!+BS47</f>
        <v>#REF!</v>
      </c>
      <c r="BT13" s="6" t="e">
        <f>BT25+#REF!+#REF!+BT47</f>
        <v>#REF!</v>
      </c>
      <c r="BU13" s="8"/>
      <c r="BV13" s="66" t="s">
        <v>83</v>
      </c>
      <c r="BW13" s="6">
        <v>1101</v>
      </c>
      <c r="BX13" s="6">
        <v>1160</v>
      </c>
      <c r="BY13" s="6">
        <v>1266</v>
      </c>
      <c r="BZ13" s="6">
        <v>2940</v>
      </c>
      <c r="CA13" s="6">
        <v>1313</v>
      </c>
      <c r="CB13" s="6">
        <v>2412</v>
      </c>
      <c r="CC13" s="6">
        <v>10192</v>
      </c>
      <c r="CD13" s="36" t="s">
        <v>147</v>
      </c>
      <c r="CE13" s="8"/>
      <c r="CF13" s="11" t="s">
        <v>148</v>
      </c>
      <c r="CG13" s="6">
        <v>2790</v>
      </c>
      <c r="CH13" s="6">
        <v>909</v>
      </c>
      <c r="CI13" s="6">
        <v>403</v>
      </c>
      <c r="CJ13" s="6">
        <v>877</v>
      </c>
      <c r="CK13" s="6">
        <v>236</v>
      </c>
      <c r="CL13" s="6">
        <v>133</v>
      </c>
      <c r="CM13" s="6">
        <v>165</v>
      </c>
      <c r="CN13" s="6">
        <v>67</v>
      </c>
      <c r="CO13" s="6"/>
      <c r="CP13" s="50"/>
      <c r="CQ13" s="67" t="e">
        <f>#REF!+#REF!+#REF!+#REF!</f>
        <v>#REF!</v>
      </c>
      <c r="CR13" s="10" t="e">
        <f>#REF!+#REF!+#REF!+#REF!</f>
        <v>#REF!</v>
      </c>
      <c r="CS13" s="10" t="e">
        <f>#REF!+#REF!+#REF!+#REF!</f>
        <v>#REF!</v>
      </c>
      <c r="CT13" s="10" t="e">
        <f>#REF!+#REF!+#REF!+#REF!</f>
        <v>#REF!</v>
      </c>
      <c r="CU13" s="10" t="e">
        <f>#REF!+#REF!+#REF!+#REF!</f>
        <v>#REF!</v>
      </c>
      <c r="CV13" s="10" t="e">
        <f>#REF!+#REF!+#REF!+#REF!</f>
        <v>#REF!</v>
      </c>
      <c r="CW13" s="10" t="e">
        <f>#REF!+#REF!+#REF!+#REF!</f>
        <v>#REF!</v>
      </c>
      <c r="CX13" s="10">
        <v>3532</v>
      </c>
      <c r="CY13" s="10">
        <v>3466</v>
      </c>
      <c r="CZ13" s="10">
        <v>3374</v>
      </c>
      <c r="DA13" s="10">
        <v>3488</v>
      </c>
      <c r="DB13" s="10">
        <v>3334</v>
      </c>
      <c r="DC13" s="10">
        <v>3312</v>
      </c>
      <c r="DD13" s="10">
        <v>2741</v>
      </c>
      <c r="DE13" s="10">
        <v>2925</v>
      </c>
      <c r="DF13" s="15" t="s">
        <v>149</v>
      </c>
      <c r="DG13" s="6"/>
      <c r="DH13" s="7" t="s">
        <v>150</v>
      </c>
      <c r="DI13" s="10">
        <v>2925</v>
      </c>
      <c r="DJ13" s="10">
        <v>2741</v>
      </c>
      <c r="DK13" s="10">
        <v>3312</v>
      </c>
      <c r="DL13" s="10">
        <v>3334</v>
      </c>
      <c r="DM13" s="10">
        <v>3488</v>
      </c>
      <c r="DN13" s="10">
        <v>3374</v>
      </c>
      <c r="DO13" s="10">
        <v>3466</v>
      </c>
      <c r="DP13" s="10">
        <v>3532</v>
      </c>
      <c r="DQ13" s="10" t="e">
        <f t="shared" ref="DQ13:DQ31" si="2">CW13</f>
        <v>#REF!</v>
      </c>
      <c r="DR13" s="6" t="e">
        <f t="shared" ref="DR13:DR31" si="3">CV13</f>
        <v>#REF!</v>
      </c>
      <c r="DS13" s="10" t="e">
        <f>#REF!+#REF!+#REF!+#REF!</f>
        <v>#REF!</v>
      </c>
      <c r="DT13" s="10" t="e">
        <f>#REF!+#REF!+#REF!+#REF!</f>
        <v>#REF!</v>
      </c>
      <c r="DU13" s="10" t="e">
        <f>#REF!+#REF!+#REF!+#REF!</f>
        <v>#REF!</v>
      </c>
      <c r="DV13" s="10" t="e">
        <f>#REF!+#REF!+#REF!+#REF!</f>
        <v>#REF!</v>
      </c>
      <c r="DW13" s="8"/>
      <c r="DX13" s="8"/>
      <c r="DY13" s="8"/>
      <c r="DZ13" s="6">
        <v>2</v>
      </c>
      <c r="EA13" s="6">
        <v>229</v>
      </c>
      <c r="EB13" s="6">
        <v>674</v>
      </c>
      <c r="EC13" s="6">
        <v>540</v>
      </c>
      <c r="ED13" s="6">
        <v>1127</v>
      </c>
      <c r="EE13" s="6">
        <v>39</v>
      </c>
      <c r="EF13" s="6">
        <v>912</v>
      </c>
      <c r="EG13" s="6">
        <v>3532</v>
      </c>
      <c r="EH13" s="10" t="s">
        <v>149</v>
      </c>
      <c r="EI13" s="6"/>
      <c r="EJ13" s="7" t="s">
        <v>150</v>
      </c>
      <c r="EK13" s="6">
        <v>3532</v>
      </c>
      <c r="EL13" s="6">
        <v>912</v>
      </c>
      <c r="EM13" s="6">
        <v>39</v>
      </c>
      <c r="EN13" s="6">
        <v>1127</v>
      </c>
      <c r="EO13" s="6">
        <v>540</v>
      </c>
      <c r="EP13" s="6">
        <v>674</v>
      </c>
      <c r="EQ13" s="51">
        <v>229</v>
      </c>
      <c r="ER13" s="51">
        <v>2</v>
      </c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</row>
    <row r="14" spans="1:212">
      <c r="A14" s="59" t="s">
        <v>151</v>
      </c>
      <c r="B14" s="60">
        <v>2596</v>
      </c>
      <c r="C14" s="60"/>
      <c r="D14" s="61"/>
      <c r="E14" s="60">
        <v>200</v>
      </c>
      <c r="F14" s="60"/>
      <c r="G14" s="61"/>
      <c r="H14" s="60">
        <v>77</v>
      </c>
      <c r="I14" s="60"/>
      <c r="J14" s="61"/>
      <c r="K14" s="62" t="s">
        <v>146</v>
      </c>
      <c r="L14" s="60"/>
      <c r="M14" s="61"/>
      <c r="N14" s="63">
        <v>7000</v>
      </c>
      <c r="O14" s="60"/>
      <c r="P14" s="61"/>
      <c r="Q14" s="63">
        <v>7277</v>
      </c>
      <c r="R14" s="60"/>
      <c r="S14" s="61"/>
      <c r="T14" s="64">
        <v>9873</v>
      </c>
      <c r="U14" s="65" t="s">
        <v>152</v>
      </c>
      <c r="V14" s="6"/>
      <c r="W14" s="6">
        <v>835</v>
      </c>
      <c r="X14" s="6">
        <v>298</v>
      </c>
      <c r="Y14" s="6">
        <v>1602</v>
      </c>
      <c r="Z14" s="6">
        <v>6930</v>
      </c>
      <c r="AA14" s="6">
        <v>9665</v>
      </c>
      <c r="AB14" s="10" t="s">
        <v>153</v>
      </c>
      <c r="AC14" s="6"/>
      <c r="AD14" s="7" t="s">
        <v>154</v>
      </c>
      <c r="AE14" s="6">
        <v>9665</v>
      </c>
      <c r="AF14" s="6">
        <v>6930</v>
      </c>
      <c r="AG14" s="6">
        <v>1602</v>
      </c>
      <c r="AH14" s="6">
        <v>298</v>
      </c>
      <c r="AI14" s="6">
        <v>835</v>
      </c>
      <c r="AJ14" s="6"/>
      <c r="AK14" s="50"/>
      <c r="AL14" s="39" t="e">
        <f>AL26+#REF!+#REF!+AL49</f>
        <v>#REF!</v>
      </c>
      <c r="AM14" s="39" t="e">
        <f>AM26+#REF!+#REF!+AM49</f>
        <v>#REF!</v>
      </c>
      <c r="AN14" s="6" t="e">
        <f>AN26+#REF!+#REF!+AN49</f>
        <v>#REF!</v>
      </c>
      <c r="AO14" s="6" t="e">
        <f>AO26+#REF!+#REF!+AO49</f>
        <v>#REF!</v>
      </c>
      <c r="AP14" s="6" t="e">
        <f>AP26+#REF!+#REF!+AP49</f>
        <v>#REF!</v>
      </c>
      <c r="AQ14" s="6" t="e">
        <f>AQ26+#REF!+#REF!+AQ49</f>
        <v>#REF!</v>
      </c>
      <c r="AR14" s="6" t="e">
        <f>AR26+#REF!+#REF!+AR49</f>
        <v>#REF!</v>
      </c>
      <c r="AS14" s="6" t="e">
        <f t="shared" si="0"/>
        <v>#REF!</v>
      </c>
      <c r="AT14" s="6">
        <v>4035</v>
      </c>
      <c r="AU14" s="6">
        <v>3995</v>
      </c>
      <c r="AV14" s="6">
        <v>3667</v>
      </c>
      <c r="AW14" s="6">
        <v>3411</v>
      </c>
      <c r="AX14" s="6">
        <v>3369</v>
      </c>
      <c r="AY14" s="6">
        <v>3272</v>
      </c>
      <c r="AZ14" s="6">
        <v>2452</v>
      </c>
      <c r="BA14" s="6">
        <v>1995</v>
      </c>
      <c r="BB14" s="10" t="s">
        <v>155</v>
      </c>
      <c r="BC14" s="6"/>
      <c r="BD14" s="6"/>
      <c r="BE14" s="6"/>
      <c r="BF14" s="7" t="s">
        <v>156</v>
      </c>
      <c r="BG14" s="6">
        <v>1995</v>
      </c>
      <c r="BH14" s="6">
        <v>2452</v>
      </c>
      <c r="BI14" s="6">
        <v>3272</v>
      </c>
      <c r="BJ14" s="6">
        <v>3369</v>
      </c>
      <c r="BK14" s="6">
        <v>3411</v>
      </c>
      <c r="BL14" s="6">
        <v>3667</v>
      </c>
      <c r="BM14" s="6">
        <v>3995</v>
      </c>
      <c r="BN14" s="6">
        <v>4035</v>
      </c>
      <c r="BO14" s="6" t="e">
        <f>BO26+#REF!+#REF!+BO49</f>
        <v>#REF!</v>
      </c>
      <c r="BP14" s="10" t="e">
        <f t="shared" si="1"/>
        <v>#REF!</v>
      </c>
      <c r="BQ14" s="6" t="e">
        <f>BQ26+#REF!+#REF!+BQ49</f>
        <v>#REF!</v>
      </c>
      <c r="BR14" s="6" t="e">
        <f>BR26+#REF!+#REF!+BR49</f>
        <v>#REF!</v>
      </c>
      <c r="BS14" s="6" t="e">
        <f>BS26+#REF!+#REF!+BS49</f>
        <v>#REF!</v>
      </c>
      <c r="BT14" s="6" t="e">
        <f>BT26+#REF!+#REF!+BT49</f>
        <v>#REF!</v>
      </c>
      <c r="BU14" s="8"/>
      <c r="BV14" s="10">
        <v>67</v>
      </c>
      <c r="BW14" s="6">
        <v>165</v>
      </c>
      <c r="BX14" s="6">
        <v>133</v>
      </c>
      <c r="BY14" s="6">
        <v>236</v>
      </c>
      <c r="BZ14" s="6">
        <v>877</v>
      </c>
      <c r="CA14" s="6">
        <v>403</v>
      </c>
      <c r="CB14" s="6">
        <v>909</v>
      </c>
      <c r="CC14" s="6">
        <v>2790</v>
      </c>
      <c r="CD14" s="36" t="s">
        <v>157</v>
      </c>
      <c r="CE14" s="8"/>
      <c r="CF14" s="11" t="s">
        <v>76</v>
      </c>
      <c r="CG14" s="6">
        <v>450</v>
      </c>
      <c r="CH14" s="6">
        <v>133</v>
      </c>
      <c r="CI14" s="6">
        <v>86</v>
      </c>
      <c r="CJ14" s="6">
        <v>100</v>
      </c>
      <c r="CK14" s="6">
        <v>31</v>
      </c>
      <c r="CL14" s="6">
        <v>2</v>
      </c>
      <c r="CM14" s="6">
        <v>23</v>
      </c>
      <c r="CN14" s="6">
        <v>75</v>
      </c>
      <c r="CO14" s="6"/>
      <c r="CP14" s="50"/>
      <c r="CQ14" s="67" t="e">
        <f>#REF!+#REF!+#REF!+#REF!</f>
        <v>#REF!</v>
      </c>
      <c r="CR14" s="10" t="e">
        <f>#REF!+#REF!+#REF!+#REF!</f>
        <v>#REF!</v>
      </c>
      <c r="CS14" s="10" t="e">
        <f>#REF!+#REF!+#REF!+#REF!</f>
        <v>#REF!</v>
      </c>
      <c r="CT14" s="10" t="e">
        <f>#REF!+#REF!+#REF!+#REF!</f>
        <v>#REF!</v>
      </c>
      <c r="CU14" s="10" t="e">
        <f>#REF!+#REF!+#REF!+#REF!</f>
        <v>#REF!</v>
      </c>
      <c r="CV14" s="10" t="e">
        <f>#REF!+#REF!+#REF!+#REF!</f>
        <v>#REF!</v>
      </c>
      <c r="CW14" s="10" t="e">
        <f>#REF!+#REF!+#REF!+#REF!</f>
        <v>#REF!</v>
      </c>
      <c r="CX14" s="10">
        <v>1228</v>
      </c>
      <c r="CY14" s="10">
        <v>1195</v>
      </c>
      <c r="CZ14" s="10">
        <v>1218</v>
      </c>
      <c r="DA14" s="10">
        <v>1298</v>
      </c>
      <c r="DB14" s="10">
        <v>1184</v>
      </c>
      <c r="DC14" s="10">
        <v>1073</v>
      </c>
      <c r="DD14" s="10">
        <v>844</v>
      </c>
      <c r="DE14" s="10">
        <v>944</v>
      </c>
      <c r="DF14" s="15" t="s">
        <v>158</v>
      </c>
      <c r="DG14" s="6"/>
      <c r="DH14" s="7" t="s">
        <v>159</v>
      </c>
      <c r="DI14" s="10">
        <v>944</v>
      </c>
      <c r="DJ14" s="10">
        <v>844</v>
      </c>
      <c r="DK14" s="10">
        <v>1073</v>
      </c>
      <c r="DL14" s="10">
        <v>1184</v>
      </c>
      <c r="DM14" s="10">
        <v>1298</v>
      </c>
      <c r="DN14" s="10">
        <v>1218</v>
      </c>
      <c r="DO14" s="10">
        <v>1195</v>
      </c>
      <c r="DP14" s="10">
        <v>1228</v>
      </c>
      <c r="DQ14" s="10" t="e">
        <f t="shared" si="2"/>
        <v>#REF!</v>
      </c>
      <c r="DR14" s="6" t="e">
        <f t="shared" si="3"/>
        <v>#REF!</v>
      </c>
      <c r="DS14" s="10" t="e">
        <f>#REF!+#REF!+#REF!+#REF!</f>
        <v>#REF!</v>
      </c>
      <c r="DT14" s="10" t="e">
        <f>#REF!+#REF!+#REF!+#REF!</f>
        <v>#REF!</v>
      </c>
      <c r="DU14" s="10" t="e">
        <f>#REF!+#REF!+#REF!+#REF!</f>
        <v>#REF!</v>
      </c>
      <c r="DV14" s="10" t="e">
        <f>#REF!+#REF!+#REF!+#REF!</f>
        <v>#REF!</v>
      </c>
      <c r="DW14" s="8"/>
      <c r="DX14" s="8"/>
      <c r="DY14" s="8"/>
      <c r="DZ14" s="7" t="s">
        <v>83</v>
      </c>
      <c r="EA14" s="6">
        <v>95</v>
      </c>
      <c r="EB14" s="6">
        <v>290</v>
      </c>
      <c r="EC14" s="6">
        <v>156</v>
      </c>
      <c r="ED14" s="6">
        <v>444</v>
      </c>
      <c r="EE14" s="7" t="s">
        <v>83</v>
      </c>
      <c r="EF14" s="6">
        <v>243</v>
      </c>
      <c r="EG14" s="6">
        <v>1228</v>
      </c>
      <c r="EH14" s="10" t="s">
        <v>158</v>
      </c>
      <c r="EI14" s="6"/>
      <c r="EJ14" s="7" t="s">
        <v>159</v>
      </c>
      <c r="EK14" s="6">
        <v>1228</v>
      </c>
      <c r="EL14" s="6">
        <v>243</v>
      </c>
      <c r="EM14" s="7" t="s">
        <v>83</v>
      </c>
      <c r="EN14" s="6">
        <v>444</v>
      </c>
      <c r="EO14" s="6">
        <v>156</v>
      </c>
      <c r="EP14" s="6">
        <v>290</v>
      </c>
      <c r="EQ14" s="51">
        <v>95</v>
      </c>
      <c r="ER14" s="11" t="s">
        <v>83</v>
      </c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</row>
    <row r="15" spans="1:212">
      <c r="A15" s="59" t="s">
        <v>160</v>
      </c>
      <c r="B15" s="60">
        <v>2656</v>
      </c>
      <c r="C15" s="60"/>
      <c r="D15" s="61"/>
      <c r="E15" s="60">
        <v>265</v>
      </c>
      <c r="F15" s="60"/>
      <c r="G15" s="61"/>
      <c r="H15" s="60">
        <v>184</v>
      </c>
      <c r="I15" s="60"/>
      <c r="J15" s="61"/>
      <c r="K15" s="62" t="s">
        <v>146</v>
      </c>
      <c r="L15" s="60"/>
      <c r="M15" s="61"/>
      <c r="N15" s="63">
        <v>7412</v>
      </c>
      <c r="O15" s="60"/>
      <c r="P15" s="61"/>
      <c r="Q15" s="63">
        <v>7861</v>
      </c>
      <c r="R15" s="60"/>
      <c r="S15" s="61"/>
      <c r="T15" s="64">
        <v>10517</v>
      </c>
      <c r="U15" s="65" t="s">
        <v>161</v>
      </c>
      <c r="V15" s="6"/>
      <c r="W15" s="6">
        <v>990</v>
      </c>
      <c r="X15" s="6">
        <v>398</v>
      </c>
      <c r="Y15" s="6">
        <v>1880</v>
      </c>
      <c r="Z15" s="6">
        <v>6876</v>
      </c>
      <c r="AA15" s="6">
        <v>10144</v>
      </c>
      <c r="AB15" s="10" t="s">
        <v>162</v>
      </c>
      <c r="AC15" s="6"/>
      <c r="AD15" s="7" t="s">
        <v>163</v>
      </c>
      <c r="AE15" s="6">
        <v>10144</v>
      </c>
      <c r="AF15" s="6">
        <v>6876</v>
      </c>
      <c r="AG15" s="6">
        <v>1880</v>
      </c>
      <c r="AH15" s="6">
        <v>398</v>
      </c>
      <c r="AI15" s="6">
        <v>990</v>
      </c>
      <c r="AJ15" s="6"/>
      <c r="AK15" s="50"/>
      <c r="AL15" s="39" t="e">
        <f>AL27+#REF!+#REF!+#REF!</f>
        <v>#REF!</v>
      </c>
      <c r="AM15" s="39" t="e">
        <f>AM27+#REF!+#REF!+#REF!</f>
        <v>#REF!</v>
      </c>
      <c r="AN15" s="6" t="e">
        <f>AN27+#REF!+#REF!+#REF!</f>
        <v>#REF!</v>
      </c>
      <c r="AO15" s="6" t="e">
        <f>AO27+#REF!+#REF!+#REF!</f>
        <v>#REF!</v>
      </c>
      <c r="AP15" s="6" t="e">
        <f>AP27+#REF!+#REF!+#REF!</f>
        <v>#REF!</v>
      </c>
      <c r="AQ15" s="6" t="e">
        <f>AQ27+#REF!+#REF!+#REF!</f>
        <v>#REF!</v>
      </c>
      <c r="AR15" s="6" t="e">
        <f>AR27+#REF!+#REF!+#REF!</f>
        <v>#REF!</v>
      </c>
      <c r="AS15" s="6" t="e">
        <f t="shared" si="0"/>
        <v>#REF!</v>
      </c>
      <c r="AT15" s="6">
        <v>1621</v>
      </c>
      <c r="AU15" s="6">
        <v>1616</v>
      </c>
      <c r="AV15" s="6">
        <v>1577</v>
      </c>
      <c r="AW15" s="6">
        <v>1637</v>
      </c>
      <c r="AX15" s="6">
        <v>1700</v>
      </c>
      <c r="AY15" s="6">
        <v>1308</v>
      </c>
      <c r="AZ15" s="6">
        <v>1265</v>
      </c>
      <c r="BA15" s="6">
        <v>813</v>
      </c>
      <c r="BB15" s="10" t="s">
        <v>164</v>
      </c>
      <c r="BC15" s="6"/>
      <c r="BD15" s="6"/>
      <c r="BE15" s="6"/>
      <c r="BF15" s="7" t="s">
        <v>165</v>
      </c>
      <c r="BG15" s="6">
        <v>813</v>
      </c>
      <c r="BH15" s="6">
        <v>1265</v>
      </c>
      <c r="BI15" s="6">
        <v>1308</v>
      </c>
      <c r="BJ15" s="6">
        <v>1700</v>
      </c>
      <c r="BK15" s="6">
        <v>1637</v>
      </c>
      <c r="BL15" s="6">
        <v>1577</v>
      </c>
      <c r="BM15" s="6">
        <v>1616</v>
      </c>
      <c r="BN15" s="6">
        <v>1621</v>
      </c>
      <c r="BO15" s="6" t="e">
        <f>BO27+#REF!+#REF!+#REF!</f>
        <v>#REF!</v>
      </c>
      <c r="BP15" s="10" t="e">
        <f t="shared" si="1"/>
        <v>#REF!</v>
      </c>
      <c r="BQ15" s="6" t="e">
        <f>BQ27+#REF!+#REF!+#REF!</f>
        <v>#REF!</v>
      </c>
      <c r="BR15" s="6" t="e">
        <f>BR27+#REF!+#REF!+#REF!</f>
        <v>#REF!</v>
      </c>
      <c r="BS15" s="6" t="e">
        <f>BS27+#REF!+#REF!+#REF!</f>
        <v>#REF!</v>
      </c>
      <c r="BT15" s="6" t="e">
        <f>BT27+#REF!+#REF!+#REF!</f>
        <v>#REF!</v>
      </c>
      <c r="BU15" s="8"/>
      <c r="BV15" s="12"/>
      <c r="BW15" s="6">
        <v>23</v>
      </c>
      <c r="BX15" s="6">
        <v>2</v>
      </c>
      <c r="BY15" s="6">
        <v>31</v>
      </c>
      <c r="BZ15" s="6">
        <v>100</v>
      </c>
      <c r="CA15" s="6">
        <v>86</v>
      </c>
      <c r="CB15" s="6">
        <v>133</v>
      </c>
      <c r="CC15" s="6">
        <v>450</v>
      </c>
      <c r="CD15" s="36" t="s">
        <v>166</v>
      </c>
      <c r="CE15" s="8"/>
      <c r="CF15" s="11" t="s">
        <v>167</v>
      </c>
      <c r="CG15" s="6">
        <v>483</v>
      </c>
      <c r="CH15" s="6">
        <v>139</v>
      </c>
      <c r="CI15" s="6">
        <v>14</v>
      </c>
      <c r="CJ15" s="6">
        <v>118</v>
      </c>
      <c r="CK15" s="6">
        <v>88</v>
      </c>
      <c r="CL15" s="6">
        <v>105</v>
      </c>
      <c r="CM15" s="6">
        <v>19</v>
      </c>
      <c r="CN15" s="7" t="s">
        <v>83</v>
      </c>
      <c r="CO15" s="7"/>
      <c r="CP15" s="50"/>
      <c r="CQ15" s="67" t="e">
        <f>#REF!+#REF!+#REF!+#REF!</f>
        <v>#REF!</v>
      </c>
      <c r="CR15" s="10" t="e">
        <f>#REF!+#REF!+#REF!+#REF!</f>
        <v>#REF!</v>
      </c>
      <c r="CS15" s="10" t="e">
        <f>#REF!+#REF!+#REF!+#REF!</f>
        <v>#REF!</v>
      </c>
      <c r="CT15" s="10" t="e">
        <f>#REF!+#REF!+#REF!+#REF!</f>
        <v>#REF!</v>
      </c>
      <c r="CU15" s="10" t="e">
        <f>#REF!+#REF!+#REF!+#REF!</f>
        <v>#REF!</v>
      </c>
      <c r="CV15" s="10" t="e">
        <f>#REF!+#REF!+#REF!+#REF!</f>
        <v>#REF!</v>
      </c>
      <c r="CW15" s="10" t="e">
        <f>#REF!+#REF!+#REF!+#REF!</f>
        <v>#REF!</v>
      </c>
      <c r="CX15" s="10">
        <v>866</v>
      </c>
      <c r="CY15" s="10">
        <v>856</v>
      </c>
      <c r="CZ15" s="10">
        <v>842</v>
      </c>
      <c r="DA15" s="10">
        <v>825</v>
      </c>
      <c r="DB15" s="10">
        <v>782</v>
      </c>
      <c r="DC15" s="10">
        <v>789</v>
      </c>
      <c r="DD15" s="10">
        <v>743</v>
      </c>
      <c r="DE15" s="10">
        <v>903</v>
      </c>
      <c r="DF15" s="15" t="s">
        <v>168</v>
      </c>
      <c r="DG15" s="6"/>
      <c r="DH15" s="7" t="s">
        <v>169</v>
      </c>
      <c r="DI15" s="10">
        <v>903</v>
      </c>
      <c r="DJ15" s="10">
        <v>743</v>
      </c>
      <c r="DK15" s="10">
        <v>789</v>
      </c>
      <c r="DL15" s="10">
        <v>782</v>
      </c>
      <c r="DM15" s="10">
        <v>825</v>
      </c>
      <c r="DN15" s="10">
        <v>842</v>
      </c>
      <c r="DO15" s="10">
        <v>856</v>
      </c>
      <c r="DP15" s="10">
        <v>866</v>
      </c>
      <c r="DQ15" s="10" t="e">
        <f t="shared" si="2"/>
        <v>#REF!</v>
      </c>
      <c r="DR15" s="10" t="e">
        <f t="shared" si="3"/>
        <v>#REF!</v>
      </c>
      <c r="DS15" s="10" t="e">
        <f>#REF!+#REF!+#REF!+#REF!</f>
        <v>#REF!</v>
      </c>
      <c r="DT15" s="10" t="e">
        <f>#REF!+#REF!+#REF!+#REF!</f>
        <v>#REF!</v>
      </c>
      <c r="DU15" s="10" t="e">
        <f>#REF!+#REF!+#REF!+#REF!</f>
        <v>#REF!</v>
      </c>
      <c r="DV15" s="10" t="e">
        <f>#REF!+#REF!+#REF!+#REF!</f>
        <v>#REF!</v>
      </c>
      <c r="DW15" s="8"/>
      <c r="DX15" s="8"/>
      <c r="DY15" s="8"/>
      <c r="DZ15" s="7" t="s">
        <v>83</v>
      </c>
      <c r="EA15" s="6">
        <v>51</v>
      </c>
      <c r="EB15" s="6">
        <v>211</v>
      </c>
      <c r="EC15" s="6">
        <v>160</v>
      </c>
      <c r="ED15" s="6">
        <v>224</v>
      </c>
      <c r="EE15" s="7" t="s">
        <v>83</v>
      </c>
      <c r="EF15" s="6">
        <v>220</v>
      </c>
      <c r="EG15" s="6">
        <v>866</v>
      </c>
      <c r="EH15" s="10" t="s">
        <v>168</v>
      </c>
      <c r="EI15" s="6"/>
      <c r="EJ15" s="7" t="s">
        <v>169</v>
      </c>
      <c r="EK15" s="6">
        <v>866</v>
      </c>
      <c r="EL15" s="6">
        <v>220</v>
      </c>
      <c r="EM15" s="7" t="s">
        <v>83</v>
      </c>
      <c r="EN15" s="6">
        <v>224</v>
      </c>
      <c r="EO15" s="6">
        <v>160</v>
      </c>
      <c r="EP15" s="6">
        <v>211</v>
      </c>
      <c r="EQ15" s="51">
        <v>51</v>
      </c>
      <c r="ER15" s="11" t="s">
        <v>83</v>
      </c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</row>
    <row r="16" spans="1:212">
      <c r="A16" s="59" t="s">
        <v>170</v>
      </c>
      <c r="B16" s="60">
        <v>2766</v>
      </c>
      <c r="C16" s="60"/>
      <c r="D16" s="61"/>
      <c r="E16" s="60">
        <v>214</v>
      </c>
      <c r="F16" s="60"/>
      <c r="G16" s="61"/>
      <c r="H16" s="60">
        <v>181</v>
      </c>
      <c r="I16" s="60"/>
      <c r="J16" s="61"/>
      <c r="K16" s="60">
        <v>41</v>
      </c>
      <c r="L16" s="60"/>
      <c r="M16" s="61"/>
      <c r="N16" s="63">
        <v>7124</v>
      </c>
      <c r="O16" s="60"/>
      <c r="P16" s="61"/>
      <c r="Q16" s="63">
        <v>7560</v>
      </c>
      <c r="R16" s="60"/>
      <c r="S16" s="61"/>
      <c r="T16" s="64">
        <v>10326</v>
      </c>
      <c r="U16" s="65" t="s">
        <v>171</v>
      </c>
      <c r="V16" s="6"/>
      <c r="W16" s="6">
        <v>1069</v>
      </c>
      <c r="X16" s="6">
        <v>390</v>
      </c>
      <c r="Y16" s="6">
        <v>1682</v>
      </c>
      <c r="Z16" s="6">
        <v>6658</v>
      </c>
      <c r="AA16" s="6">
        <v>9799</v>
      </c>
      <c r="AB16" s="10" t="s">
        <v>172</v>
      </c>
      <c r="AC16" s="6"/>
      <c r="AD16" s="7" t="s">
        <v>173</v>
      </c>
      <c r="AE16" s="6">
        <v>9799</v>
      </c>
      <c r="AF16" s="6">
        <v>6658</v>
      </c>
      <c r="AG16" s="6">
        <v>1682</v>
      </c>
      <c r="AH16" s="6">
        <v>390</v>
      </c>
      <c r="AI16" s="6">
        <v>1069</v>
      </c>
      <c r="AJ16" s="6"/>
      <c r="AK16" s="50"/>
      <c r="AL16" s="39" t="e">
        <f>AL28+#REF!+#REF!+#REF!</f>
        <v>#REF!</v>
      </c>
      <c r="AM16" s="39" t="e">
        <f>AM28+#REF!+#REF!+#REF!</f>
        <v>#REF!</v>
      </c>
      <c r="AN16" s="6" t="e">
        <f>AN28+#REF!+#REF!+#REF!</f>
        <v>#REF!</v>
      </c>
      <c r="AO16" s="6" t="e">
        <f>AO28+#REF!+#REF!+#REF!</f>
        <v>#REF!</v>
      </c>
      <c r="AP16" s="6" t="e">
        <f>AP28+#REF!+#REF!+#REF!</f>
        <v>#REF!</v>
      </c>
      <c r="AQ16" s="6" t="e">
        <f>AQ28+#REF!+#REF!+#REF!</f>
        <v>#REF!</v>
      </c>
      <c r="AR16" s="6" t="e">
        <f>AR28+#REF!+#REF!+#REF!</f>
        <v>#REF!</v>
      </c>
      <c r="AS16" s="6" t="e">
        <f t="shared" si="0"/>
        <v>#REF!</v>
      </c>
      <c r="AT16" s="6">
        <v>1400</v>
      </c>
      <c r="AU16" s="6">
        <v>1246</v>
      </c>
      <c r="AV16" s="6">
        <v>1336</v>
      </c>
      <c r="AW16" s="6">
        <v>1275</v>
      </c>
      <c r="AX16" s="6">
        <v>1295</v>
      </c>
      <c r="AY16" s="6">
        <v>1173</v>
      </c>
      <c r="AZ16" s="6">
        <v>1015</v>
      </c>
      <c r="BA16" s="6">
        <v>842</v>
      </c>
      <c r="BB16" s="10" t="s">
        <v>174</v>
      </c>
      <c r="BC16" s="6"/>
      <c r="BD16" s="6"/>
      <c r="BE16" s="6"/>
      <c r="BF16" s="7" t="s">
        <v>175</v>
      </c>
      <c r="BG16" s="6">
        <v>842</v>
      </c>
      <c r="BH16" s="6">
        <v>1015</v>
      </c>
      <c r="BI16" s="6">
        <v>1173</v>
      </c>
      <c r="BJ16" s="6">
        <v>1295</v>
      </c>
      <c r="BK16" s="6">
        <v>1275</v>
      </c>
      <c r="BL16" s="6">
        <v>1336</v>
      </c>
      <c r="BM16" s="6">
        <v>1246</v>
      </c>
      <c r="BN16" s="6">
        <v>1400</v>
      </c>
      <c r="BO16" s="6" t="e">
        <f>BO28+#REF!+#REF!+#REF!</f>
        <v>#REF!</v>
      </c>
      <c r="BP16" s="10" t="e">
        <f t="shared" si="1"/>
        <v>#REF!</v>
      </c>
      <c r="BQ16" s="6" t="e">
        <f>BQ28+#REF!+#REF!+#REF!</f>
        <v>#REF!</v>
      </c>
      <c r="BR16" s="6" t="e">
        <f>BR28+#REF!+#REF!+#REF!</f>
        <v>#REF!</v>
      </c>
      <c r="BS16" s="6" t="e">
        <f>BS28+#REF!+#REF!+#REF!</f>
        <v>#REF!</v>
      </c>
      <c r="BT16" s="6" t="e">
        <f>BT28+#REF!+#REF!+#REF!</f>
        <v>#REF!</v>
      </c>
      <c r="BU16" s="8"/>
      <c r="BV16" s="10">
        <v>75</v>
      </c>
      <c r="BW16" s="6">
        <v>19</v>
      </c>
      <c r="BX16" s="6">
        <v>105</v>
      </c>
      <c r="BY16" s="6">
        <v>88</v>
      </c>
      <c r="BZ16" s="6">
        <v>118</v>
      </c>
      <c r="CA16" s="6">
        <v>14</v>
      </c>
      <c r="CB16" s="6">
        <v>139</v>
      </c>
      <c r="CC16" s="6">
        <v>483</v>
      </c>
      <c r="CD16" s="36" t="s">
        <v>176</v>
      </c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50"/>
      <c r="CQ16" s="67" t="e">
        <f>#REF!+#REF!+#REF!+#REF!</f>
        <v>#REF!</v>
      </c>
      <c r="CR16" s="10" t="e">
        <f>#REF!+#REF!+#REF!+#REF!</f>
        <v>#REF!</v>
      </c>
      <c r="CS16" s="10" t="e">
        <f>#REF!+#REF!+#REF!+#REF!</f>
        <v>#REF!</v>
      </c>
      <c r="CT16" s="10" t="e">
        <f>#REF!+#REF!+#REF!+#REF!</f>
        <v>#REF!</v>
      </c>
      <c r="CU16" s="10" t="e">
        <f>#REF!+#REF!+#REF!+#REF!</f>
        <v>#REF!</v>
      </c>
      <c r="CV16" s="10" t="e">
        <f>#REF!+#REF!+#REF!+#REF!</f>
        <v>#REF!</v>
      </c>
      <c r="CW16" s="10" t="e">
        <f>#REF!+#REF!+#REF!+#REF!</f>
        <v>#REF!</v>
      </c>
      <c r="CX16" s="10">
        <v>997</v>
      </c>
      <c r="CY16" s="10">
        <v>1042</v>
      </c>
      <c r="CZ16" s="10">
        <v>975</v>
      </c>
      <c r="DA16" s="10">
        <v>1083</v>
      </c>
      <c r="DB16" s="10">
        <v>1050</v>
      </c>
      <c r="DC16" s="10">
        <v>1126</v>
      </c>
      <c r="DD16" s="10">
        <v>912</v>
      </c>
      <c r="DE16" s="10">
        <v>830</v>
      </c>
      <c r="DF16" s="15" t="s">
        <v>177</v>
      </c>
      <c r="DG16" s="6"/>
      <c r="DH16" s="7" t="s">
        <v>178</v>
      </c>
      <c r="DI16" s="10">
        <v>830</v>
      </c>
      <c r="DJ16" s="10">
        <v>912</v>
      </c>
      <c r="DK16" s="10">
        <v>1126</v>
      </c>
      <c r="DL16" s="10">
        <v>1050</v>
      </c>
      <c r="DM16" s="10">
        <v>1083</v>
      </c>
      <c r="DN16" s="10">
        <v>975</v>
      </c>
      <c r="DO16" s="10">
        <v>1042</v>
      </c>
      <c r="DP16" s="10">
        <v>997</v>
      </c>
      <c r="DQ16" s="10" t="e">
        <f t="shared" si="2"/>
        <v>#REF!</v>
      </c>
      <c r="DR16" s="10" t="e">
        <f t="shared" si="3"/>
        <v>#REF!</v>
      </c>
      <c r="DS16" s="10" t="e">
        <f>#REF!+#REF!+#REF!+#REF!</f>
        <v>#REF!</v>
      </c>
      <c r="DT16" s="10" t="e">
        <f>#REF!+#REF!+#REF!+#REF!</f>
        <v>#REF!</v>
      </c>
      <c r="DU16" s="10" t="e">
        <f>#REF!+#REF!+#REF!+#REF!</f>
        <v>#REF!</v>
      </c>
      <c r="DV16" s="10" t="e">
        <f>#REF!+#REF!+#REF!+#REF!</f>
        <v>#REF!</v>
      </c>
      <c r="DW16" s="8"/>
      <c r="DX16" s="8"/>
      <c r="DY16" s="8"/>
      <c r="DZ16" s="6">
        <v>2</v>
      </c>
      <c r="EA16" s="6">
        <v>83</v>
      </c>
      <c r="EB16" s="6">
        <v>114</v>
      </c>
      <c r="EC16" s="6">
        <v>210</v>
      </c>
      <c r="ED16" s="6">
        <v>250</v>
      </c>
      <c r="EE16" s="6">
        <v>39</v>
      </c>
      <c r="EF16" s="6">
        <v>299</v>
      </c>
      <c r="EG16" s="6">
        <v>997</v>
      </c>
      <c r="EH16" s="10" t="s">
        <v>177</v>
      </c>
      <c r="EI16" s="6"/>
      <c r="EJ16" s="7" t="s">
        <v>178</v>
      </c>
      <c r="EK16" s="6">
        <v>997</v>
      </c>
      <c r="EL16" s="6">
        <v>299</v>
      </c>
      <c r="EM16" s="6">
        <v>39</v>
      </c>
      <c r="EN16" s="6">
        <v>250</v>
      </c>
      <c r="EO16" s="6">
        <v>210</v>
      </c>
      <c r="EP16" s="6">
        <v>114</v>
      </c>
      <c r="EQ16" s="51">
        <v>83</v>
      </c>
      <c r="ER16" s="51">
        <v>2</v>
      </c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</row>
    <row r="17" spans="1:212">
      <c r="A17" s="59" t="s">
        <v>179</v>
      </c>
      <c r="B17" s="60">
        <v>2908</v>
      </c>
      <c r="C17" s="60"/>
      <c r="D17" s="61"/>
      <c r="E17" s="60">
        <v>335</v>
      </c>
      <c r="F17" s="60"/>
      <c r="G17" s="61"/>
      <c r="H17" s="60">
        <v>165</v>
      </c>
      <c r="I17" s="60"/>
      <c r="J17" s="61"/>
      <c r="K17" s="60">
        <v>81</v>
      </c>
      <c r="L17" s="60"/>
      <c r="M17" s="61"/>
      <c r="N17" s="63">
        <v>7746</v>
      </c>
      <c r="O17" s="60"/>
      <c r="P17" s="61"/>
      <c r="Q17" s="63">
        <v>8327</v>
      </c>
      <c r="R17" s="60"/>
      <c r="S17" s="61"/>
      <c r="T17" s="64">
        <v>11235</v>
      </c>
      <c r="U17" s="65" t="s">
        <v>180</v>
      </c>
      <c r="V17" s="6"/>
      <c r="W17" s="6">
        <v>786</v>
      </c>
      <c r="X17" s="6">
        <v>401</v>
      </c>
      <c r="Y17" s="6">
        <v>1767</v>
      </c>
      <c r="Z17" s="6">
        <v>6602</v>
      </c>
      <c r="AA17" s="6">
        <v>9556</v>
      </c>
      <c r="AB17" s="10" t="s">
        <v>181</v>
      </c>
      <c r="AC17" s="6"/>
      <c r="AD17" s="7" t="s">
        <v>182</v>
      </c>
      <c r="AE17" s="6">
        <v>9556</v>
      </c>
      <c r="AF17" s="6">
        <v>6602</v>
      </c>
      <c r="AG17" s="6">
        <v>1767</v>
      </c>
      <c r="AH17" s="6">
        <v>401</v>
      </c>
      <c r="AI17" s="6">
        <v>786</v>
      </c>
      <c r="AJ17" s="6"/>
      <c r="AK17" s="50"/>
      <c r="AL17" s="39" t="e">
        <f>AL29+#REF!+#REF!+#REF!</f>
        <v>#REF!</v>
      </c>
      <c r="AM17" s="39" t="e">
        <f>AM29+#REF!+#REF!+#REF!</f>
        <v>#REF!</v>
      </c>
      <c r="AN17" s="6" t="e">
        <f>AN29+#REF!+#REF!+#REF!</f>
        <v>#REF!</v>
      </c>
      <c r="AO17" s="6" t="e">
        <f>AO29+#REF!+#REF!+#REF!</f>
        <v>#REF!</v>
      </c>
      <c r="AP17" s="6" t="e">
        <f>AP29+#REF!+#REF!+#REF!</f>
        <v>#REF!</v>
      </c>
      <c r="AQ17" s="6" t="e">
        <f>AQ29+#REF!+#REF!+#REF!</f>
        <v>#REF!</v>
      </c>
      <c r="AR17" s="6" t="e">
        <f>AR29+#REF!+#REF!+#REF!</f>
        <v>#REF!</v>
      </c>
      <c r="AS17" s="6" t="e">
        <f t="shared" si="0"/>
        <v>#REF!</v>
      </c>
      <c r="AT17" s="6">
        <v>1308</v>
      </c>
      <c r="AU17" s="6">
        <v>1114</v>
      </c>
      <c r="AV17" s="6">
        <v>1037</v>
      </c>
      <c r="AW17" s="6">
        <v>1002</v>
      </c>
      <c r="AX17" s="6">
        <v>1163</v>
      </c>
      <c r="AY17" s="6">
        <v>812</v>
      </c>
      <c r="AZ17" s="6">
        <v>775</v>
      </c>
      <c r="BA17" s="6">
        <v>537</v>
      </c>
      <c r="BB17" s="10" t="s">
        <v>183</v>
      </c>
      <c r="BC17" s="6"/>
      <c r="BD17" s="6"/>
      <c r="BE17" s="6"/>
      <c r="BF17" s="7" t="s">
        <v>184</v>
      </c>
      <c r="BG17" s="6">
        <v>537</v>
      </c>
      <c r="BH17" s="6">
        <v>775</v>
      </c>
      <c r="BI17" s="6">
        <v>812</v>
      </c>
      <c r="BJ17" s="6">
        <v>1163</v>
      </c>
      <c r="BK17" s="6">
        <v>1002</v>
      </c>
      <c r="BL17" s="6">
        <v>1037</v>
      </c>
      <c r="BM17" s="6">
        <v>1114</v>
      </c>
      <c r="BN17" s="6">
        <v>1308</v>
      </c>
      <c r="BO17" s="6" t="e">
        <f>BO29+#REF!+#REF!+#REF!</f>
        <v>#REF!</v>
      </c>
      <c r="BP17" s="10" t="e">
        <f t="shared" si="1"/>
        <v>#REF!</v>
      </c>
      <c r="BQ17" s="6" t="e">
        <f>BQ29+#REF!+#REF!+#REF!</f>
        <v>#REF!</v>
      </c>
      <c r="BR17" s="6" t="e">
        <f>BR29+#REF!+#REF!+#REF!</f>
        <v>#REF!</v>
      </c>
      <c r="BS17" s="6" t="e">
        <f>BS29+#REF!+#REF!+#REF!</f>
        <v>#REF!</v>
      </c>
      <c r="BT17" s="6" t="e">
        <f>BT29+#REF!+#REF!+#REF!</f>
        <v>#REF!</v>
      </c>
      <c r="BU17" s="8"/>
      <c r="BV17" s="66" t="s">
        <v>83</v>
      </c>
      <c r="BW17" s="8"/>
      <c r="BX17" s="8"/>
      <c r="BY17" s="8"/>
      <c r="BZ17" s="8"/>
      <c r="CA17" s="8"/>
      <c r="CB17" s="8"/>
      <c r="CC17" s="8"/>
      <c r="CD17" s="12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50"/>
      <c r="CQ17" s="67" t="e">
        <f>#REF!+CQ47+#REF!+#REF!</f>
        <v>#REF!</v>
      </c>
      <c r="CR17" s="10" t="e">
        <f>#REF!+CR47+#REF!+#REF!</f>
        <v>#REF!</v>
      </c>
      <c r="CS17" s="10" t="e">
        <f>#REF!+CS47+#REF!+#REF!</f>
        <v>#REF!</v>
      </c>
      <c r="CT17" s="10" t="e">
        <f>#REF!+CT47+#REF!+#REF!</f>
        <v>#REF!</v>
      </c>
      <c r="CU17" s="10" t="e">
        <f>#REF!+CU47+#REF!+#REF!</f>
        <v>#REF!</v>
      </c>
      <c r="CV17" s="10" t="e">
        <f>#REF!+CV47+#REF!+#REF!</f>
        <v>#REF!</v>
      </c>
      <c r="CW17" s="10" t="e">
        <f>#REF!+CW47+#REF!+#REF!</f>
        <v>#REF!</v>
      </c>
      <c r="CX17" s="10">
        <v>328</v>
      </c>
      <c r="CY17" s="10">
        <v>291</v>
      </c>
      <c r="CZ17" s="10">
        <v>257</v>
      </c>
      <c r="DA17" s="10">
        <v>208</v>
      </c>
      <c r="DB17" s="10">
        <v>227</v>
      </c>
      <c r="DC17" s="10">
        <v>243</v>
      </c>
      <c r="DD17" s="10">
        <v>179</v>
      </c>
      <c r="DE17" s="10">
        <v>181</v>
      </c>
      <c r="DF17" s="15" t="s">
        <v>185</v>
      </c>
      <c r="DG17" s="6"/>
      <c r="DH17" s="7" t="s">
        <v>186</v>
      </c>
      <c r="DI17" s="10">
        <v>181</v>
      </c>
      <c r="DJ17" s="10">
        <v>179</v>
      </c>
      <c r="DK17" s="10">
        <v>243</v>
      </c>
      <c r="DL17" s="10">
        <v>227</v>
      </c>
      <c r="DM17" s="10">
        <v>208</v>
      </c>
      <c r="DN17" s="10">
        <v>257</v>
      </c>
      <c r="DO17" s="10">
        <v>291</v>
      </c>
      <c r="DP17" s="10">
        <v>328</v>
      </c>
      <c r="DQ17" s="10" t="e">
        <f t="shared" si="2"/>
        <v>#REF!</v>
      </c>
      <c r="DR17" s="10" t="e">
        <f t="shared" si="3"/>
        <v>#REF!</v>
      </c>
      <c r="DS17" s="10" t="e">
        <f>#REF!+DS47+#REF!+#REF!</f>
        <v>#REF!</v>
      </c>
      <c r="DT17" s="10" t="e">
        <f>#REF!+DT47+#REF!+#REF!</f>
        <v>#REF!</v>
      </c>
      <c r="DU17" s="10" t="e">
        <f>#REF!+DU47+#REF!+#REF!</f>
        <v>#REF!</v>
      </c>
      <c r="DV17" s="10" t="e">
        <f>#REF!+DV47+#REF!+#REF!</f>
        <v>#REF!</v>
      </c>
      <c r="DW17" s="8"/>
      <c r="DX17" s="8"/>
      <c r="DY17" s="8"/>
      <c r="DZ17" s="7" t="s">
        <v>83</v>
      </c>
      <c r="EA17" s="7" t="s">
        <v>83</v>
      </c>
      <c r="EB17" s="6">
        <v>46</v>
      </c>
      <c r="EC17" s="6">
        <v>14</v>
      </c>
      <c r="ED17" s="6">
        <v>209</v>
      </c>
      <c r="EE17" s="7" t="s">
        <v>83</v>
      </c>
      <c r="EF17" s="6">
        <v>59</v>
      </c>
      <c r="EG17" s="6">
        <v>328</v>
      </c>
      <c r="EH17" s="10" t="s">
        <v>185</v>
      </c>
      <c r="EI17" s="6"/>
      <c r="EJ17" s="7" t="s">
        <v>186</v>
      </c>
      <c r="EK17" s="6">
        <v>328</v>
      </c>
      <c r="EL17" s="6">
        <v>59</v>
      </c>
      <c r="EM17" s="7" t="s">
        <v>83</v>
      </c>
      <c r="EN17" s="6">
        <v>209</v>
      </c>
      <c r="EO17" s="6">
        <v>14</v>
      </c>
      <c r="EP17" s="6">
        <v>46</v>
      </c>
      <c r="EQ17" s="11" t="s">
        <v>83</v>
      </c>
      <c r="ER17" s="11" t="s">
        <v>83</v>
      </c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</row>
    <row r="18" spans="1:212">
      <c r="A18" s="59" t="s">
        <v>55</v>
      </c>
      <c r="B18" s="60">
        <v>3105</v>
      </c>
      <c r="C18" s="60"/>
      <c r="D18" s="61"/>
      <c r="E18" s="60">
        <v>318</v>
      </c>
      <c r="F18" s="60"/>
      <c r="G18" s="61"/>
      <c r="H18" s="60">
        <v>139</v>
      </c>
      <c r="I18" s="60"/>
      <c r="J18" s="61"/>
      <c r="K18" s="60">
        <v>101</v>
      </c>
      <c r="L18" s="60"/>
      <c r="M18" s="61"/>
      <c r="N18" s="63">
        <v>8113</v>
      </c>
      <c r="O18" s="60"/>
      <c r="P18" s="61"/>
      <c r="Q18" s="63">
        <v>8671</v>
      </c>
      <c r="R18" s="60"/>
      <c r="S18" s="61"/>
      <c r="T18" s="64">
        <v>11776</v>
      </c>
      <c r="U18" s="65" t="s">
        <v>48</v>
      </c>
      <c r="V18" s="6"/>
      <c r="W18" s="6">
        <v>601</v>
      </c>
      <c r="X18" s="6">
        <v>378</v>
      </c>
      <c r="Y18" s="6">
        <v>1652</v>
      </c>
      <c r="Z18" s="6">
        <v>6740</v>
      </c>
      <c r="AA18" s="6">
        <v>9371</v>
      </c>
      <c r="AB18" s="10" t="s">
        <v>49</v>
      </c>
      <c r="AC18" s="6"/>
      <c r="AD18" s="7" t="s">
        <v>54</v>
      </c>
      <c r="AE18" s="6">
        <v>9371</v>
      </c>
      <c r="AF18" s="6">
        <v>6740</v>
      </c>
      <c r="AG18" s="6">
        <v>1652</v>
      </c>
      <c r="AH18" s="6">
        <v>378</v>
      </c>
      <c r="AI18" s="6">
        <v>601</v>
      </c>
      <c r="AJ18" s="6"/>
      <c r="AK18" s="50"/>
      <c r="AL18" s="39" t="e">
        <f>AL30+#REF!+#REF!+#REF!</f>
        <v>#REF!</v>
      </c>
      <c r="AM18" s="39" t="e">
        <f>AM30+#REF!+#REF!+#REF!</f>
        <v>#REF!</v>
      </c>
      <c r="AN18" s="6" t="e">
        <f>AN30+#REF!+#REF!+#REF!</f>
        <v>#REF!</v>
      </c>
      <c r="AO18" s="6" t="e">
        <f>AO30+#REF!+#REF!+#REF!</f>
        <v>#REF!</v>
      </c>
      <c r="AP18" s="6" t="e">
        <f>AP30+#REF!+#REF!+#REF!</f>
        <v>#REF!</v>
      </c>
      <c r="AQ18" s="6" t="e">
        <f>AQ30+#REF!+#REF!+#REF!</f>
        <v>#REF!</v>
      </c>
      <c r="AR18" s="6" t="e">
        <f>AR30+#REF!+#REF!+#REF!</f>
        <v>#REF!</v>
      </c>
      <c r="AS18" s="6" t="e">
        <f t="shared" si="0"/>
        <v>#REF!</v>
      </c>
      <c r="AT18" s="6">
        <v>142</v>
      </c>
      <c r="AU18" s="6">
        <v>146</v>
      </c>
      <c r="AV18" s="6">
        <v>115</v>
      </c>
      <c r="AW18" s="6">
        <v>119</v>
      </c>
      <c r="AX18" s="6">
        <v>94</v>
      </c>
      <c r="AY18" s="6">
        <v>113</v>
      </c>
      <c r="AZ18" s="6">
        <v>121</v>
      </c>
      <c r="BA18" s="6">
        <v>116</v>
      </c>
      <c r="BB18" s="10" t="s">
        <v>187</v>
      </c>
      <c r="BC18" s="6"/>
      <c r="BD18" s="6"/>
      <c r="BE18" s="6"/>
      <c r="BF18" s="7" t="s">
        <v>188</v>
      </c>
      <c r="BG18" s="6">
        <v>116</v>
      </c>
      <c r="BH18" s="6">
        <v>121</v>
      </c>
      <c r="BI18" s="6">
        <v>113</v>
      </c>
      <c r="BJ18" s="6">
        <v>94</v>
      </c>
      <c r="BK18" s="6">
        <v>119</v>
      </c>
      <c r="BL18" s="6">
        <v>115</v>
      </c>
      <c r="BM18" s="6">
        <v>146</v>
      </c>
      <c r="BN18" s="6">
        <v>142</v>
      </c>
      <c r="BO18" s="6" t="e">
        <f>BO30+#REF!+#REF!+#REF!</f>
        <v>#REF!</v>
      </c>
      <c r="BP18" s="10" t="e">
        <f t="shared" si="1"/>
        <v>#REF!</v>
      </c>
      <c r="BQ18" s="6" t="e">
        <f>BQ30+#REF!+#REF!+#REF!</f>
        <v>#REF!</v>
      </c>
      <c r="BR18" s="6" t="e">
        <f>BR30+#REF!+#REF!+#REF!</f>
        <v>#REF!</v>
      </c>
      <c r="BS18" s="6" t="e">
        <f>BS30+#REF!+#REF!+#REF!</f>
        <v>#REF!</v>
      </c>
      <c r="BT18" s="6" t="e">
        <f>BT30+#REF!+#REF!+#REF!</f>
        <v>#REF!</v>
      </c>
      <c r="BU18" s="8"/>
      <c r="BV18" s="12"/>
      <c r="BW18" s="8"/>
      <c r="BX18" s="11" t="s">
        <v>189</v>
      </c>
      <c r="BY18" s="8"/>
      <c r="BZ18" s="8"/>
      <c r="CA18" s="8"/>
      <c r="CB18" s="8"/>
      <c r="CC18" s="8"/>
      <c r="CD18" s="12"/>
      <c r="CE18" s="8"/>
      <c r="CF18" s="11" t="s">
        <v>74</v>
      </c>
      <c r="CG18" s="68">
        <f>SUM(CH18:CN18)</f>
        <v>100</v>
      </c>
      <c r="CH18" s="68">
        <f t="shared" ref="CH18:CN18" si="4">CH8/$CG8*100</f>
        <v>25.82105641394179</v>
      </c>
      <c r="CI18" s="68">
        <f t="shared" si="4"/>
        <v>13.050664750269494</v>
      </c>
      <c r="CJ18" s="68">
        <f t="shared" si="4"/>
        <v>28.997484728710027</v>
      </c>
      <c r="CK18" s="68">
        <f t="shared" si="4"/>
        <v>11.649299317283507</v>
      </c>
      <c r="CL18" s="68">
        <f t="shared" si="4"/>
        <v>10.06108515989939</v>
      </c>
      <c r="CM18" s="68">
        <f t="shared" si="4"/>
        <v>9.3999281351060002</v>
      </c>
      <c r="CN18" s="68">
        <f t="shared" si="4"/>
        <v>1.0204814947897953</v>
      </c>
      <c r="CO18" s="68"/>
      <c r="CP18" s="50"/>
      <c r="CQ18" s="67" t="e">
        <f>#REF!+CQ49+#REF!+#REF!</f>
        <v>#REF!</v>
      </c>
      <c r="CR18" s="10" t="e">
        <f>#REF!+CR49+#REF!+#REF!</f>
        <v>#REF!</v>
      </c>
      <c r="CS18" s="10" t="e">
        <f>#REF!+CS49+#REF!+#REF!</f>
        <v>#REF!</v>
      </c>
      <c r="CT18" s="10" t="e">
        <f>#REF!+CT49+#REF!+#REF!</f>
        <v>#REF!</v>
      </c>
      <c r="CU18" s="10" t="e">
        <f>#REF!+CU49+#REF!+#REF!</f>
        <v>#REF!</v>
      </c>
      <c r="CV18" s="10" t="e">
        <f>#REF!+CV49+#REF!+#REF!</f>
        <v>#REF!</v>
      </c>
      <c r="CW18" s="10" t="e">
        <f>#REF!+CW49+#REF!+#REF!</f>
        <v>#REF!</v>
      </c>
      <c r="CX18" s="10">
        <v>113</v>
      </c>
      <c r="CY18" s="10">
        <v>82</v>
      </c>
      <c r="CZ18" s="10">
        <v>82</v>
      </c>
      <c r="DA18" s="10">
        <v>74</v>
      </c>
      <c r="DB18" s="10">
        <v>91</v>
      </c>
      <c r="DC18" s="10">
        <v>81</v>
      </c>
      <c r="DD18" s="10">
        <v>63</v>
      </c>
      <c r="DE18" s="10">
        <v>67</v>
      </c>
      <c r="DF18" s="15" t="s">
        <v>190</v>
      </c>
      <c r="DG18" s="6"/>
      <c r="DH18" s="7" t="s">
        <v>191</v>
      </c>
      <c r="DI18" s="10">
        <v>67</v>
      </c>
      <c r="DJ18" s="10">
        <v>63</v>
      </c>
      <c r="DK18" s="10">
        <v>81</v>
      </c>
      <c r="DL18" s="10">
        <v>91</v>
      </c>
      <c r="DM18" s="10">
        <v>74</v>
      </c>
      <c r="DN18" s="10">
        <v>82</v>
      </c>
      <c r="DO18" s="10">
        <v>82</v>
      </c>
      <c r="DP18" s="10">
        <v>113</v>
      </c>
      <c r="DQ18" s="10" t="e">
        <f t="shared" si="2"/>
        <v>#REF!</v>
      </c>
      <c r="DR18" s="10" t="e">
        <f t="shared" si="3"/>
        <v>#REF!</v>
      </c>
      <c r="DS18" s="10" t="e">
        <f>#REF!+DS49+#REF!+#REF!</f>
        <v>#REF!</v>
      </c>
      <c r="DT18" s="10" t="e">
        <f>#REF!+DT49+#REF!+#REF!</f>
        <v>#REF!</v>
      </c>
      <c r="DU18" s="10" t="e">
        <f>#REF!+DU49+#REF!+#REF!</f>
        <v>#REF!</v>
      </c>
      <c r="DV18" s="10" t="e">
        <f>#REF!+DV49+#REF!+#REF!</f>
        <v>#REF!</v>
      </c>
      <c r="DW18" s="8"/>
      <c r="DX18" s="8"/>
      <c r="DY18" s="8"/>
      <c r="DZ18" s="7" t="s">
        <v>83</v>
      </c>
      <c r="EA18" s="7" t="s">
        <v>83</v>
      </c>
      <c r="EB18" s="6">
        <v>13</v>
      </c>
      <c r="EC18" s="7" t="s">
        <v>83</v>
      </c>
      <c r="ED18" s="7" t="s">
        <v>83</v>
      </c>
      <c r="EE18" s="7" t="s">
        <v>83</v>
      </c>
      <c r="EF18" s="6">
        <v>91</v>
      </c>
      <c r="EG18" s="6">
        <v>113</v>
      </c>
      <c r="EH18" s="10" t="s">
        <v>190</v>
      </c>
      <c r="EI18" s="6"/>
      <c r="EJ18" s="7" t="s">
        <v>191</v>
      </c>
      <c r="EK18" s="6">
        <v>113</v>
      </c>
      <c r="EL18" s="6">
        <v>91</v>
      </c>
      <c r="EM18" s="7" t="s">
        <v>83</v>
      </c>
      <c r="EN18" s="7" t="s">
        <v>83</v>
      </c>
      <c r="EO18" s="7" t="s">
        <v>83</v>
      </c>
      <c r="EP18" s="6">
        <v>13</v>
      </c>
      <c r="EQ18" s="11" t="s">
        <v>83</v>
      </c>
      <c r="ER18" s="11" t="s">
        <v>83</v>
      </c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</row>
    <row r="19" spans="1:212">
      <c r="A19" s="59" t="s">
        <v>56</v>
      </c>
      <c r="B19" s="60">
        <v>3131</v>
      </c>
      <c r="C19" s="60"/>
      <c r="D19" s="61"/>
      <c r="E19" s="60">
        <v>381</v>
      </c>
      <c r="F19" s="60"/>
      <c r="G19" s="61"/>
      <c r="H19" s="60">
        <v>240</v>
      </c>
      <c r="I19" s="60"/>
      <c r="J19" s="61"/>
      <c r="K19" s="60">
        <v>132</v>
      </c>
      <c r="L19" s="60"/>
      <c r="M19" s="61"/>
      <c r="N19" s="63">
        <v>8919</v>
      </c>
      <c r="O19" s="60"/>
      <c r="P19" s="61"/>
      <c r="Q19" s="63">
        <v>9672</v>
      </c>
      <c r="R19" s="60"/>
      <c r="S19" s="61"/>
      <c r="T19" s="64">
        <v>12803</v>
      </c>
      <c r="U19" s="65" t="s">
        <v>47</v>
      </c>
      <c r="V19" s="6"/>
      <c r="W19" s="6">
        <v>600</v>
      </c>
      <c r="X19" s="6">
        <v>355</v>
      </c>
      <c r="Y19" s="6">
        <v>1641</v>
      </c>
      <c r="Z19" s="6">
        <v>7000</v>
      </c>
      <c r="AA19" s="6">
        <v>9596</v>
      </c>
      <c r="AB19" s="10" t="s">
        <v>152</v>
      </c>
      <c r="AC19" s="6"/>
      <c r="AD19" s="7" t="s">
        <v>151</v>
      </c>
      <c r="AE19" s="6">
        <v>9596</v>
      </c>
      <c r="AF19" s="6">
        <v>7000</v>
      </c>
      <c r="AG19" s="6">
        <v>1641</v>
      </c>
      <c r="AH19" s="6">
        <v>355</v>
      </c>
      <c r="AI19" s="6">
        <v>600</v>
      </c>
      <c r="AJ19" s="6"/>
      <c r="AK19" s="50"/>
      <c r="AL19" s="9"/>
      <c r="AM19" s="9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1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10"/>
      <c r="BQ19" s="6"/>
      <c r="BR19" s="6"/>
      <c r="BS19" s="6"/>
      <c r="BT19" s="6"/>
      <c r="BU19" s="8"/>
      <c r="BV19" s="66">
        <f t="shared" ref="BV19:CB19" si="5">BV10/$CC10*100</f>
        <v>1.0204814947897953</v>
      </c>
      <c r="BW19" s="68">
        <f t="shared" si="5"/>
        <v>9.3999281351060002</v>
      </c>
      <c r="BX19" s="68">
        <f t="shared" si="5"/>
        <v>10.06108515989939</v>
      </c>
      <c r="BY19" s="68">
        <f t="shared" si="5"/>
        <v>11.649299317283507</v>
      </c>
      <c r="BZ19" s="68">
        <f t="shared" si="5"/>
        <v>28.997484728710027</v>
      </c>
      <c r="CA19" s="68">
        <f t="shared" si="5"/>
        <v>13.050664750269494</v>
      </c>
      <c r="CB19" s="68">
        <f t="shared" si="5"/>
        <v>25.82105641394179</v>
      </c>
      <c r="CC19" s="68">
        <f>SUM(BV19:CB19)</f>
        <v>100</v>
      </c>
      <c r="CD19" s="36" t="s">
        <v>143</v>
      </c>
      <c r="CE19" s="8"/>
      <c r="CF19" s="11" t="s">
        <v>144</v>
      </c>
      <c r="CG19" s="68">
        <f>SUM(CH19:CN19)</f>
        <v>99.999999999999986</v>
      </c>
      <c r="CH19" s="68">
        <f t="shared" ref="CH19:CM19" si="6">CH10/$CG10*100</f>
        <v>23.665620094191521</v>
      </c>
      <c r="CI19" s="68">
        <f t="shared" si="6"/>
        <v>12.882653061224488</v>
      </c>
      <c r="CJ19" s="68">
        <f t="shared" si="6"/>
        <v>28.846153846153843</v>
      </c>
      <c r="CK19" s="68">
        <f t="shared" si="6"/>
        <v>12.421507064364206</v>
      </c>
      <c r="CL19" s="68">
        <f t="shared" si="6"/>
        <v>11.381475667189953</v>
      </c>
      <c r="CM19" s="68">
        <f t="shared" si="6"/>
        <v>10.802590266875981</v>
      </c>
      <c r="CN19" s="69" t="s">
        <v>83</v>
      </c>
      <c r="CO19" s="69"/>
      <c r="CP19" s="50"/>
      <c r="CQ19" s="10" t="e">
        <f>#REF!+#REF!+#REF!+#REF!</f>
        <v>#REF!</v>
      </c>
      <c r="CR19" s="10" t="e">
        <f>#REF!+#REF!+#REF!+#REF!</f>
        <v>#REF!</v>
      </c>
      <c r="CS19" s="10" t="e">
        <f>#REF!+#REF!+#REF!+#REF!</f>
        <v>#REF!</v>
      </c>
      <c r="CT19" s="10" t="e">
        <f>#REF!+#REF!+#REF!+#REF!</f>
        <v>#REF!</v>
      </c>
      <c r="CU19" s="10" t="e">
        <f>#REF!+#REF!+#REF!+#REF!</f>
        <v>#REF!</v>
      </c>
      <c r="CV19" s="10" t="e">
        <f>#REF!+#REF!+#REF!+#REF!</f>
        <v>#REF!</v>
      </c>
      <c r="CW19" s="10" t="e">
        <f>#REF!+#REF!+#REF!+#REF!</f>
        <v>#REF!</v>
      </c>
      <c r="CX19" s="10">
        <v>4110</v>
      </c>
      <c r="CY19" s="10">
        <v>3733</v>
      </c>
      <c r="CZ19" s="10">
        <v>3479</v>
      </c>
      <c r="DA19" s="10">
        <v>3316</v>
      </c>
      <c r="DB19" s="10">
        <v>3474</v>
      </c>
      <c r="DC19" s="10">
        <v>2879</v>
      </c>
      <c r="DD19" s="10">
        <v>2808</v>
      </c>
      <c r="DE19" s="10">
        <v>2079</v>
      </c>
      <c r="DF19" s="15" t="s">
        <v>192</v>
      </c>
      <c r="DG19" s="6"/>
      <c r="DH19" s="7" t="s">
        <v>193</v>
      </c>
      <c r="DI19" s="10">
        <v>2079</v>
      </c>
      <c r="DJ19" s="10">
        <v>2808</v>
      </c>
      <c r="DK19" s="10">
        <v>2879</v>
      </c>
      <c r="DL19" s="10">
        <v>3474</v>
      </c>
      <c r="DM19" s="10">
        <v>3316</v>
      </c>
      <c r="DN19" s="10">
        <v>3479</v>
      </c>
      <c r="DO19" s="10">
        <v>3733</v>
      </c>
      <c r="DP19" s="10">
        <v>4110</v>
      </c>
      <c r="DQ19" s="10" t="e">
        <f t="shared" si="2"/>
        <v>#REF!</v>
      </c>
      <c r="DR19" s="10" t="e">
        <f t="shared" si="3"/>
        <v>#REF!</v>
      </c>
      <c r="DS19" s="10" t="e">
        <f>#REF!+#REF!+#REF!+#REF!</f>
        <v>#REF!</v>
      </c>
      <c r="DT19" s="10" t="e">
        <f>#REF!+#REF!+#REF!+#REF!</f>
        <v>#REF!</v>
      </c>
      <c r="DU19" s="10" t="e">
        <f>#REF!+#REF!+#REF!+#REF!</f>
        <v>#REF!</v>
      </c>
      <c r="DV19" s="10" t="e">
        <f>#REF!+#REF!+#REF!+#REF!</f>
        <v>#REF!</v>
      </c>
      <c r="DW19" s="8"/>
      <c r="DX19" s="8"/>
      <c r="DY19" s="8"/>
      <c r="DZ19" s="7" t="s">
        <v>83</v>
      </c>
      <c r="EA19" s="6">
        <v>258</v>
      </c>
      <c r="EB19" s="6">
        <v>551</v>
      </c>
      <c r="EC19" s="6">
        <v>802</v>
      </c>
      <c r="ED19" s="6">
        <v>1368</v>
      </c>
      <c r="EE19" s="6">
        <v>56</v>
      </c>
      <c r="EF19" s="6">
        <v>1075</v>
      </c>
      <c r="EG19" s="6">
        <v>4110</v>
      </c>
      <c r="EH19" s="10" t="s">
        <v>192</v>
      </c>
      <c r="EI19" s="6"/>
      <c r="EJ19" s="7" t="s">
        <v>193</v>
      </c>
      <c r="EK19" s="6">
        <v>4110</v>
      </c>
      <c r="EL19" s="6">
        <v>1075</v>
      </c>
      <c r="EM19" s="6">
        <v>56</v>
      </c>
      <c r="EN19" s="6">
        <v>1368</v>
      </c>
      <c r="EO19" s="6">
        <v>802</v>
      </c>
      <c r="EP19" s="6">
        <v>551</v>
      </c>
      <c r="EQ19" s="51">
        <v>258</v>
      </c>
      <c r="ER19" s="11" t="s">
        <v>83</v>
      </c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</row>
    <row r="20" spans="1:212" ht="15.75">
      <c r="A20" s="59" t="s">
        <v>57</v>
      </c>
      <c r="B20" s="60">
        <v>3244</v>
      </c>
      <c r="C20" s="60"/>
      <c r="D20" s="61"/>
      <c r="E20" s="60">
        <v>351</v>
      </c>
      <c r="F20" s="60"/>
      <c r="G20" s="61"/>
      <c r="H20" s="60">
        <v>311</v>
      </c>
      <c r="I20" s="60"/>
      <c r="J20" s="61"/>
      <c r="K20" s="60">
        <v>227</v>
      </c>
      <c r="L20" s="60"/>
      <c r="M20" s="61"/>
      <c r="N20" s="63">
        <v>8845</v>
      </c>
      <c r="O20" s="60"/>
      <c r="P20" s="61"/>
      <c r="Q20" s="63">
        <v>9734</v>
      </c>
      <c r="R20" s="60"/>
      <c r="S20" s="61"/>
      <c r="T20" s="64">
        <v>12978</v>
      </c>
      <c r="U20" s="65" t="s">
        <v>46</v>
      </c>
      <c r="V20" s="6"/>
      <c r="W20" s="6">
        <v>526</v>
      </c>
      <c r="X20" s="6">
        <v>353</v>
      </c>
      <c r="Y20" s="6">
        <v>1777</v>
      </c>
      <c r="Z20" s="6">
        <v>7412</v>
      </c>
      <c r="AA20" s="6">
        <v>10068</v>
      </c>
      <c r="AB20" s="10" t="s">
        <v>161</v>
      </c>
      <c r="AC20" s="6"/>
      <c r="AD20" s="7" t="s">
        <v>160</v>
      </c>
      <c r="AE20" s="6">
        <v>10068</v>
      </c>
      <c r="AF20" s="6">
        <v>7412</v>
      </c>
      <c r="AG20" s="6">
        <v>1777</v>
      </c>
      <c r="AH20" s="6">
        <v>353</v>
      </c>
      <c r="AI20" s="6">
        <v>526</v>
      </c>
      <c r="AJ20" s="6"/>
      <c r="AK20" s="50"/>
      <c r="AL20" s="9"/>
      <c r="AM20" s="9"/>
      <c r="AO20" s="6"/>
      <c r="AP20" s="6"/>
      <c r="AQ20" s="6"/>
      <c r="AR20" s="6"/>
      <c r="AS20" s="6"/>
      <c r="AT20" s="6"/>
      <c r="AU20" s="6"/>
      <c r="AV20" s="35" t="s">
        <v>147</v>
      </c>
      <c r="AW20" s="6"/>
      <c r="AX20" s="8"/>
      <c r="AY20" s="6"/>
      <c r="AZ20" s="6"/>
      <c r="BA20" s="6"/>
      <c r="BB20" s="10"/>
      <c r="BC20" s="6"/>
      <c r="BD20" s="6"/>
      <c r="BE20" s="6"/>
      <c r="BF20" s="6"/>
      <c r="BG20" s="6"/>
      <c r="BH20" s="6"/>
      <c r="BI20" s="8"/>
      <c r="BJ20" s="6"/>
      <c r="BK20" s="7" t="s">
        <v>144</v>
      </c>
      <c r="BL20" s="6"/>
      <c r="BM20" s="6"/>
      <c r="BN20" s="6"/>
      <c r="BO20" s="6"/>
      <c r="BP20" s="10"/>
      <c r="BQ20" s="6"/>
      <c r="BR20" s="6"/>
      <c r="BS20" s="6"/>
      <c r="BT20" s="6"/>
      <c r="BU20" s="8"/>
      <c r="BV20" s="66" t="s">
        <v>83</v>
      </c>
      <c r="BW20" s="68">
        <f t="shared" ref="BW20:CB23" si="7">BW13/$CC13*100</f>
        <v>10.802590266875981</v>
      </c>
      <c r="BX20" s="68">
        <f t="shared" si="7"/>
        <v>11.381475667189953</v>
      </c>
      <c r="BY20" s="68">
        <f t="shared" si="7"/>
        <v>12.421507064364206</v>
      </c>
      <c r="BZ20" s="68">
        <f t="shared" si="7"/>
        <v>28.846153846153843</v>
      </c>
      <c r="CA20" s="68">
        <f t="shared" si="7"/>
        <v>12.882653061224488</v>
      </c>
      <c r="CB20" s="68">
        <f t="shared" si="7"/>
        <v>23.665620094191521</v>
      </c>
      <c r="CC20" s="68">
        <f>SUM(BV20:CB20)</f>
        <v>100</v>
      </c>
      <c r="CD20" s="36" t="s">
        <v>147</v>
      </c>
      <c r="CE20" s="8"/>
      <c r="CF20" s="11" t="s">
        <v>148</v>
      </c>
      <c r="CG20" s="68">
        <f>SUM(CH20:CN20)</f>
        <v>100</v>
      </c>
      <c r="CH20" s="68">
        <f t="shared" ref="CH20:CN22" si="8">CH13/$CG13*100</f>
        <v>32.58064516129032</v>
      </c>
      <c r="CI20" s="68">
        <f t="shared" si="8"/>
        <v>14.444444444444443</v>
      </c>
      <c r="CJ20" s="68">
        <f t="shared" si="8"/>
        <v>31.433691756272403</v>
      </c>
      <c r="CK20" s="68">
        <f t="shared" si="8"/>
        <v>8.4587813620071692</v>
      </c>
      <c r="CL20" s="68">
        <f t="shared" si="8"/>
        <v>4.7670250896057347</v>
      </c>
      <c r="CM20" s="68">
        <f t="shared" si="8"/>
        <v>5.913978494623656</v>
      </c>
      <c r="CN20" s="68">
        <f t="shared" si="8"/>
        <v>2.4014336917562726</v>
      </c>
      <c r="CO20" s="68"/>
      <c r="CP20" s="50"/>
      <c r="CQ20" s="10" t="e">
        <f>#REF!+#REF!+#REF!+#REF!</f>
        <v>#REF!</v>
      </c>
      <c r="CR20" s="10" t="e">
        <f>#REF!+#REF!+#REF!+#REF!</f>
        <v>#REF!</v>
      </c>
      <c r="CS20" s="10" t="e">
        <f>#REF!+#REF!+#REF!+#REF!</f>
        <v>#REF!</v>
      </c>
      <c r="CT20" s="10" t="e">
        <f>#REF!+#REF!+#REF!+#REF!</f>
        <v>#REF!</v>
      </c>
      <c r="CU20" s="10" t="e">
        <f>#REF!+#REF!+#REF!+#REF!</f>
        <v>#REF!</v>
      </c>
      <c r="CV20" s="10" t="e">
        <f>#REF!+#REF!+#REF!+#REF!</f>
        <v>#REF!</v>
      </c>
      <c r="CW20" s="10" t="e">
        <f>#REF!+#REF!+#REF!+#REF!</f>
        <v>#REF!</v>
      </c>
      <c r="CX20" s="10">
        <v>3223</v>
      </c>
      <c r="CY20" s="10">
        <v>3005</v>
      </c>
      <c r="CZ20" s="10">
        <v>2754</v>
      </c>
      <c r="DA20" s="10">
        <v>2632</v>
      </c>
      <c r="DB20" s="10">
        <v>2919</v>
      </c>
      <c r="DC20" s="10">
        <v>2434</v>
      </c>
      <c r="DD20" s="10">
        <v>2410</v>
      </c>
      <c r="DE20" s="10">
        <v>1936</v>
      </c>
      <c r="DF20" s="15" t="s">
        <v>194</v>
      </c>
      <c r="DG20" s="6"/>
      <c r="DH20" s="7" t="s">
        <v>195</v>
      </c>
      <c r="DI20" s="10">
        <v>1936</v>
      </c>
      <c r="DJ20" s="10">
        <v>2410</v>
      </c>
      <c r="DK20" s="10">
        <v>2434</v>
      </c>
      <c r="DL20" s="10">
        <v>2919</v>
      </c>
      <c r="DM20" s="10">
        <v>2632</v>
      </c>
      <c r="DN20" s="10">
        <v>2754</v>
      </c>
      <c r="DO20" s="10">
        <v>3005</v>
      </c>
      <c r="DP20" s="10">
        <v>3223</v>
      </c>
      <c r="DQ20" s="10" t="e">
        <f t="shared" si="2"/>
        <v>#REF!</v>
      </c>
      <c r="DR20" s="10" t="e">
        <f t="shared" si="3"/>
        <v>#REF!</v>
      </c>
      <c r="DS20" s="10" t="e">
        <f>#REF!+#REF!+#REF!+#REF!</f>
        <v>#REF!</v>
      </c>
      <c r="DT20" s="10" t="e">
        <f>#REF!+#REF!+#REF!+#REF!</f>
        <v>#REF!</v>
      </c>
      <c r="DU20" s="10" t="e">
        <f>#REF!+#REF!+#REF!+#REF!</f>
        <v>#REF!</v>
      </c>
      <c r="DV20" s="10" t="e">
        <f>#REF!+#REF!+#REF!+#REF!</f>
        <v>#REF!</v>
      </c>
      <c r="DW20" s="8"/>
      <c r="DX20" s="8"/>
      <c r="DY20" s="8"/>
      <c r="DZ20" s="7" t="s">
        <v>83</v>
      </c>
      <c r="EA20" s="6">
        <v>258</v>
      </c>
      <c r="EB20" s="6">
        <v>551</v>
      </c>
      <c r="EC20" s="6">
        <v>610</v>
      </c>
      <c r="ED20" s="6">
        <v>867</v>
      </c>
      <c r="EE20" s="6">
        <v>38</v>
      </c>
      <c r="EF20" s="6">
        <v>899</v>
      </c>
      <c r="EG20" s="6">
        <v>3223</v>
      </c>
      <c r="EH20" s="10" t="s">
        <v>194</v>
      </c>
      <c r="EI20" s="6"/>
      <c r="EJ20" s="7" t="s">
        <v>195</v>
      </c>
      <c r="EK20" s="6">
        <v>3223</v>
      </c>
      <c r="EL20" s="6">
        <v>899</v>
      </c>
      <c r="EM20" s="6">
        <v>38</v>
      </c>
      <c r="EN20" s="6">
        <v>867</v>
      </c>
      <c r="EO20" s="6">
        <v>610</v>
      </c>
      <c r="EP20" s="6">
        <v>551</v>
      </c>
      <c r="EQ20" s="51">
        <v>258</v>
      </c>
      <c r="ER20" s="11" t="s">
        <v>83</v>
      </c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</row>
    <row r="21" spans="1:212">
      <c r="A21" s="59" t="s">
        <v>58</v>
      </c>
      <c r="B21" s="60">
        <v>3344</v>
      </c>
      <c r="C21" s="60"/>
      <c r="D21" s="61"/>
      <c r="E21" s="60">
        <v>335</v>
      </c>
      <c r="F21" s="60"/>
      <c r="G21" s="61"/>
      <c r="H21" s="60">
        <v>319</v>
      </c>
      <c r="I21" s="60"/>
      <c r="J21" s="61"/>
      <c r="K21" s="60">
        <v>194</v>
      </c>
      <c r="L21" s="60"/>
      <c r="M21" s="61"/>
      <c r="N21" s="63">
        <v>9213</v>
      </c>
      <c r="O21" s="60"/>
      <c r="P21" s="61"/>
      <c r="Q21" s="63">
        <v>10061</v>
      </c>
      <c r="R21" s="60"/>
      <c r="S21" s="61"/>
      <c r="T21" s="64">
        <v>13405</v>
      </c>
      <c r="U21" s="65" t="s">
        <v>45</v>
      </c>
      <c r="V21" s="6"/>
      <c r="W21" s="6">
        <v>488</v>
      </c>
      <c r="X21" s="6">
        <v>335</v>
      </c>
      <c r="Y21" s="6">
        <v>1943</v>
      </c>
      <c r="Z21" s="6">
        <v>7124</v>
      </c>
      <c r="AA21" s="6">
        <v>9890</v>
      </c>
      <c r="AB21" s="10" t="s">
        <v>171</v>
      </c>
      <c r="AC21" s="6"/>
      <c r="AD21" s="7" t="s">
        <v>170</v>
      </c>
      <c r="AE21" s="6">
        <v>9890</v>
      </c>
      <c r="AF21" s="6">
        <v>7124</v>
      </c>
      <c r="AG21" s="6">
        <v>1943</v>
      </c>
      <c r="AH21" s="6">
        <v>335</v>
      </c>
      <c r="AI21" s="6">
        <v>488</v>
      </c>
      <c r="AJ21" s="6"/>
      <c r="AK21" s="50"/>
      <c r="AL21" s="39">
        <f t="shared" ref="AL21:AR21" si="9">SUM(AL24:AL30)</f>
        <v>16235</v>
      </c>
      <c r="AM21" s="39">
        <f t="shared" si="9"/>
        <v>16478</v>
      </c>
      <c r="AN21" s="6">
        <f t="shared" si="9"/>
        <v>15138</v>
      </c>
      <c r="AO21" s="6">
        <f t="shared" si="9"/>
        <v>13154</v>
      </c>
      <c r="AP21" s="6">
        <f t="shared" si="9"/>
        <v>11595</v>
      </c>
      <c r="AQ21" s="6">
        <f t="shared" si="9"/>
        <v>11144</v>
      </c>
      <c r="AR21" s="6">
        <f t="shared" si="9"/>
        <v>10506</v>
      </c>
      <c r="AS21" s="6">
        <f>BO21</f>
        <v>9995</v>
      </c>
      <c r="AT21" s="6">
        <v>10192</v>
      </c>
      <c r="AU21" s="6">
        <v>9805</v>
      </c>
      <c r="AV21" s="6">
        <v>9213</v>
      </c>
      <c r="AW21" s="6">
        <v>8845</v>
      </c>
      <c r="AX21" s="6">
        <v>8919</v>
      </c>
      <c r="AY21" s="6">
        <v>8113</v>
      </c>
      <c r="AZ21" s="6">
        <v>6740</v>
      </c>
      <c r="BA21" s="6">
        <v>6638</v>
      </c>
      <c r="BB21" s="33" t="s">
        <v>73</v>
      </c>
      <c r="BC21" s="6"/>
      <c r="BD21" s="6"/>
      <c r="BE21" s="6"/>
      <c r="BF21" s="7" t="s">
        <v>74</v>
      </c>
      <c r="BG21" s="6">
        <v>6638</v>
      </c>
      <c r="BH21" s="6">
        <v>6740</v>
      </c>
      <c r="BI21" s="6">
        <v>8113</v>
      </c>
      <c r="BJ21" s="6">
        <v>8919</v>
      </c>
      <c r="BK21" s="6">
        <v>8845</v>
      </c>
      <c r="BL21" s="6">
        <v>9213</v>
      </c>
      <c r="BM21" s="6">
        <v>9805</v>
      </c>
      <c r="BN21" s="6">
        <v>10192</v>
      </c>
      <c r="BO21" s="6">
        <v>9995</v>
      </c>
      <c r="BP21" s="10">
        <f>AR21</f>
        <v>10506</v>
      </c>
      <c r="BQ21" s="6">
        <f>SUM(BQ24:BQ30)</f>
        <v>11144</v>
      </c>
      <c r="BR21" s="6">
        <f>SUM(BR24:BR30)</f>
        <v>11595</v>
      </c>
      <c r="BS21" s="6">
        <f>SUM(BS24:BS30)</f>
        <v>13154</v>
      </c>
      <c r="BT21" s="6">
        <f>SUM(BT24:BT30)</f>
        <v>15138</v>
      </c>
      <c r="BU21" s="8"/>
      <c r="BV21" s="66">
        <f>BV14/$CC14*100</f>
        <v>2.4014336917562726</v>
      </c>
      <c r="BW21" s="68">
        <f t="shared" si="7"/>
        <v>5.913978494623656</v>
      </c>
      <c r="BX21" s="68">
        <f t="shared" si="7"/>
        <v>4.7670250896057347</v>
      </c>
      <c r="BY21" s="68">
        <f t="shared" si="7"/>
        <v>8.4587813620071692</v>
      </c>
      <c r="BZ21" s="68">
        <f t="shared" si="7"/>
        <v>31.433691756272403</v>
      </c>
      <c r="CA21" s="68">
        <f t="shared" si="7"/>
        <v>14.444444444444443</v>
      </c>
      <c r="CB21" s="68">
        <f t="shared" si="7"/>
        <v>32.58064516129032</v>
      </c>
      <c r="CC21" s="68">
        <f>SUM(BV21:CB21)</f>
        <v>100</v>
      </c>
      <c r="CD21" s="36" t="s">
        <v>157</v>
      </c>
      <c r="CE21" s="8"/>
      <c r="CF21" s="11" t="s">
        <v>76</v>
      </c>
      <c r="CG21" s="68">
        <f>SUM(CH21:CN21)</f>
        <v>100</v>
      </c>
      <c r="CH21" s="68">
        <f t="shared" si="8"/>
        <v>29.555555555555557</v>
      </c>
      <c r="CI21" s="68">
        <f t="shared" si="8"/>
        <v>19.111111111111111</v>
      </c>
      <c r="CJ21" s="68">
        <f t="shared" si="8"/>
        <v>22.222222222222221</v>
      </c>
      <c r="CK21" s="68">
        <f t="shared" si="8"/>
        <v>6.8888888888888893</v>
      </c>
      <c r="CL21" s="68">
        <f t="shared" si="8"/>
        <v>0.44444444444444442</v>
      </c>
      <c r="CM21" s="68">
        <f t="shared" si="8"/>
        <v>5.1111111111111116</v>
      </c>
      <c r="CN21" s="68">
        <f t="shared" si="8"/>
        <v>16.666666666666664</v>
      </c>
      <c r="CO21" s="68"/>
      <c r="CP21" s="50"/>
      <c r="CQ21" s="67" t="e">
        <f>#REF!+#REF!+#REF!+#REF!</f>
        <v>#REF!</v>
      </c>
      <c r="CR21" s="10" t="e">
        <f>#REF!+#REF!+#REF!+#REF!</f>
        <v>#REF!</v>
      </c>
      <c r="CS21" s="10" t="e">
        <f>#REF!+#REF!+#REF!+#REF!</f>
        <v>#REF!</v>
      </c>
      <c r="CT21" s="10" t="e">
        <f>#REF!+#REF!+#REF!+#REF!</f>
        <v>#REF!</v>
      </c>
      <c r="CU21" s="10" t="e">
        <f>#REF!+#REF!+#REF!+#REF!</f>
        <v>#REF!</v>
      </c>
      <c r="CV21" s="10" t="e">
        <f>#REF!+#REF!+#REF!+#REF!</f>
        <v>#REF!</v>
      </c>
      <c r="CW21" s="10" t="e">
        <f>#REF!+#REF!+#REF!+#REF!</f>
        <v>#REF!</v>
      </c>
      <c r="CX21" s="10">
        <v>887</v>
      </c>
      <c r="CY21" s="10">
        <v>728</v>
      </c>
      <c r="CZ21" s="10">
        <v>725</v>
      </c>
      <c r="DA21" s="10">
        <v>684</v>
      </c>
      <c r="DB21" s="10">
        <v>555</v>
      </c>
      <c r="DC21" s="10">
        <v>445</v>
      </c>
      <c r="DD21" s="10">
        <v>398</v>
      </c>
      <c r="DE21" s="10">
        <v>143</v>
      </c>
      <c r="DF21" s="15" t="s">
        <v>196</v>
      </c>
      <c r="DG21" s="6"/>
      <c r="DH21" s="7" t="s">
        <v>197</v>
      </c>
      <c r="DI21" s="10">
        <v>143</v>
      </c>
      <c r="DJ21" s="10">
        <v>398</v>
      </c>
      <c r="DK21" s="10">
        <v>445</v>
      </c>
      <c r="DL21" s="10">
        <v>555</v>
      </c>
      <c r="DM21" s="10">
        <v>684</v>
      </c>
      <c r="DN21" s="10">
        <v>725</v>
      </c>
      <c r="DO21" s="10">
        <v>728</v>
      </c>
      <c r="DP21" s="10">
        <v>887</v>
      </c>
      <c r="DQ21" s="10" t="e">
        <f t="shared" si="2"/>
        <v>#REF!</v>
      </c>
      <c r="DR21" s="10" t="e">
        <f t="shared" si="3"/>
        <v>#REF!</v>
      </c>
      <c r="DS21" s="10" t="e">
        <f>#REF!+#REF!+#REF!+#REF!</f>
        <v>#REF!</v>
      </c>
      <c r="DT21" s="10" t="e">
        <f>#REF!+#REF!+#REF!+#REF!</f>
        <v>#REF!</v>
      </c>
      <c r="DU21" s="10" t="e">
        <f>#REF!+#REF!+#REF!+#REF!</f>
        <v>#REF!</v>
      </c>
      <c r="DV21" s="10" t="e">
        <f>#REF!+#REF!+#REF!+#REF!</f>
        <v>#REF!</v>
      </c>
      <c r="DW21" s="8"/>
      <c r="DX21" s="8"/>
      <c r="DY21" s="8"/>
      <c r="DZ21" s="7" t="s">
        <v>83</v>
      </c>
      <c r="EA21" s="7" t="s">
        <v>83</v>
      </c>
      <c r="EB21" s="7" t="s">
        <v>83</v>
      </c>
      <c r="EC21" s="6">
        <v>192</v>
      </c>
      <c r="ED21" s="6">
        <v>501</v>
      </c>
      <c r="EE21" s="6">
        <v>18</v>
      </c>
      <c r="EF21" s="6">
        <v>176</v>
      </c>
      <c r="EG21" s="6">
        <v>887</v>
      </c>
      <c r="EH21" s="10" t="s">
        <v>196</v>
      </c>
      <c r="EI21" s="6"/>
      <c r="EJ21" s="7" t="s">
        <v>197</v>
      </c>
      <c r="EK21" s="6">
        <v>887</v>
      </c>
      <c r="EL21" s="6">
        <v>176</v>
      </c>
      <c r="EM21" s="6">
        <v>18</v>
      </c>
      <c r="EN21" s="6">
        <v>501</v>
      </c>
      <c r="EO21" s="6">
        <v>192</v>
      </c>
      <c r="EP21" s="7" t="s">
        <v>83</v>
      </c>
      <c r="EQ21" s="11" t="s">
        <v>83</v>
      </c>
      <c r="ER21" s="11" t="s">
        <v>83</v>
      </c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</row>
    <row r="22" spans="1:212">
      <c r="A22" s="70" t="s">
        <v>59</v>
      </c>
      <c r="B22" s="60">
        <v>3409</v>
      </c>
      <c r="C22" s="60"/>
      <c r="D22" s="61"/>
      <c r="E22" s="60">
        <v>529</v>
      </c>
      <c r="F22" s="60"/>
      <c r="G22" s="61"/>
      <c r="H22" s="60">
        <v>512</v>
      </c>
      <c r="I22" s="60"/>
      <c r="J22" s="61"/>
      <c r="K22" s="60">
        <v>281</v>
      </c>
      <c r="L22" s="60"/>
      <c r="M22" s="61"/>
      <c r="N22" s="63">
        <v>9805</v>
      </c>
      <c r="O22" s="60"/>
      <c r="P22" s="61"/>
      <c r="Q22" s="63">
        <v>11127</v>
      </c>
      <c r="R22" s="60"/>
      <c r="S22" s="61"/>
      <c r="T22" s="64">
        <v>14536</v>
      </c>
      <c r="U22" s="65" t="s">
        <v>44</v>
      </c>
      <c r="V22" s="6"/>
      <c r="W22" s="6">
        <v>637</v>
      </c>
      <c r="X22" s="6">
        <v>304</v>
      </c>
      <c r="Y22" s="6">
        <v>1967</v>
      </c>
      <c r="Z22" s="6">
        <v>7746</v>
      </c>
      <c r="AA22" s="6">
        <v>10654</v>
      </c>
      <c r="AB22" s="10" t="s">
        <v>180</v>
      </c>
      <c r="AC22" s="6"/>
      <c r="AD22" s="7" t="s">
        <v>179</v>
      </c>
      <c r="AE22" s="6">
        <v>10654</v>
      </c>
      <c r="AF22" s="6">
        <v>7746</v>
      </c>
      <c r="AG22" s="6">
        <v>1967</v>
      </c>
      <c r="AH22" s="6">
        <v>304</v>
      </c>
      <c r="AI22" s="6">
        <v>637</v>
      </c>
      <c r="AJ22" s="6"/>
      <c r="AK22" s="50"/>
      <c r="AL22" s="9">
        <v>9388</v>
      </c>
      <c r="AM22" s="9">
        <v>9330</v>
      </c>
      <c r="AN22" s="71">
        <v>8492</v>
      </c>
      <c r="AO22" s="6">
        <v>7268</v>
      </c>
      <c r="AP22" s="6">
        <v>6316</v>
      </c>
      <c r="AQ22" s="6">
        <v>5961</v>
      </c>
      <c r="AR22" s="6">
        <v>5475</v>
      </c>
      <c r="AS22" s="6">
        <f>BO22</f>
        <v>5206</v>
      </c>
      <c r="AT22" s="6">
        <v>5269</v>
      </c>
      <c r="AU22" s="6">
        <v>4995</v>
      </c>
      <c r="AV22" s="6">
        <v>4463</v>
      </c>
      <c r="AW22" s="6">
        <v>4423</v>
      </c>
      <c r="AX22" s="6">
        <v>4377</v>
      </c>
      <c r="AY22" s="6">
        <v>3977</v>
      </c>
      <c r="AZ22" s="6">
        <v>3035</v>
      </c>
      <c r="BA22" s="6">
        <v>2823</v>
      </c>
      <c r="BB22" s="10" t="s">
        <v>86</v>
      </c>
      <c r="BC22" s="6"/>
      <c r="BD22" s="6"/>
      <c r="BE22" s="6"/>
      <c r="BF22" s="7" t="s">
        <v>87</v>
      </c>
      <c r="BG22" s="6">
        <v>2823</v>
      </c>
      <c r="BH22" s="6">
        <v>3035</v>
      </c>
      <c r="BI22" s="6">
        <v>3977</v>
      </c>
      <c r="BJ22" s="6">
        <v>4377</v>
      </c>
      <c r="BK22" s="6">
        <v>4423</v>
      </c>
      <c r="BL22" s="6">
        <v>4463</v>
      </c>
      <c r="BM22" s="6">
        <v>4995</v>
      </c>
      <c r="BN22" s="6">
        <v>5269</v>
      </c>
      <c r="BO22" s="6">
        <v>5206</v>
      </c>
      <c r="BP22" s="10">
        <f>AR22</f>
        <v>5475</v>
      </c>
      <c r="BQ22" s="6">
        <v>5961</v>
      </c>
      <c r="BR22" s="6">
        <v>6316</v>
      </c>
      <c r="BS22" s="6">
        <f>AO22</f>
        <v>7268</v>
      </c>
      <c r="BT22" s="6">
        <f>AP22</f>
        <v>6316</v>
      </c>
      <c r="BU22" s="8"/>
      <c r="BV22" s="66">
        <f>BV16/$CC15*100</f>
        <v>16.666666666666664</v>
      </c>
      <c r="BW22" s="68">
        <f t="shared" si="7"/>
        <v>5.1111111111111116</v>
      </c>
      <c r="BX22" s="68">
        <f t="shared" si="7"/>
        <v>0.44444444444444442</v>
      </c>
      <c r="BY22" s="68">
        <f t="shared" si="7"/>
        <v>6.8888888888888893</v>
      </c>
      <c r="BZ22" s="68">
        <f t="shared" si="7"/>
        <v>22.222222222222221</v>
      </c>
      <c r="CA22" s="68">
        <f t="shared" si="7"/>
        <v>19.111111111111111</v>
      </c>
      <c r="CB22" s="68">
        <f t="shared" si="7"/>
        <v>29.555555555555557</v>
      </c>
      <c r="CC22" s="68">
        <f>SUM(BV22:CB22)</f>
        <v>100</v>
      </c>
      <c r="CD22" s="36" t="s">
        <v>166</v>
      </c>
      <c r="CE22" s="8"/>
      <c r="CF22" s="11" t="s">
        <v>167</v>
      </c>
      <c r="CG22" s="68">
        <f>SUM(CH22:CN22)</f>
        <v>100</v>
      </c>
      <c r="CH22" s="68">
        <f t="shared" si="8"/>
        <v>28.778467908902694</v>
      </c>
      <c r="CI22" s="68">
        <f t="shared" si="8"/>
        <v>2.8985507246376812</v>
      </c>
      <c r="CJ22" s="68">
        <f t="shared" si="8"/>
        <v>24.430641821946171</v>
      </c>
      <c r="CK22" s="68">
        <f t="shared" si="8"/>
        <v>18.219461697722565</v>
      </c>
      <c r="CL22" s="68">
        <f t="shared" si="8"/>
        <v>21.739130434782609</v>
      </c>
      <c r="CM22" s="68">
        <f t="shared" si="8"/>
        <v>3.9337474120082816</v>
      </c>
      <c r="CN22" s="69" t="s">
        <v>83</v>
      </c>
      <c r="CO22" s="69"/>
      <c r="CP22" s="50"/>
      <c r="CQ22" s="67" t="e">
        <f>#REF!+#REF!+#REF!+#REF!</f>
        <v>#REF!</v>
      </c>
      <c r="CR22" s="10" t="e">
        <f>#REF!+#REF!+#REF!+#REF!</f>
        <v>#REF!</v>
      </c>
      <c r="CS22" s="10" t="e">
        <f>#REF!+#REF!+#REF!+#REF!</f>
        <v>#REF!</v>
      </c>
      <c r="CT22" s="10" t="e">
        <f>#REF!+#REF!+#REF!+#REF!</f>
        <v>#REF!</v>
      </c>
      <c r="CU22" s="10" t="e">
        <f>#REF!+#REF!+#REF!+#REF!</f>
        <v>#REF!</v>
      </c>
      <c r="CV22" s="10" t="e">
        <f>#REF!+#REF!+#REF!+#REF!</f>
        <v>#REF!</v>
      </c>
      <c r="CW22" s="10" t="e">
        <f>#REF!+#REF!+#REF!+#REF!</f>
        <v>#REF!</v>
      </c>
      <c r="CX22" s="10">
        <v>464</v>
      </c>
      <c r="CY22" s="10">
        <v>469</v>
      </c>
      <c r="CZ22" s="10">
        <v>504</v>
      </c>
      <c r="DA22" s="10">
        <v>437</v>
      </c>
      <c r="DB22" s="10">
        <v>390</v>
      </c>
      <c r="DC22" s="10">
        <v>505</v>
      </c>
      <c r="DD22" s="10">
        <v>301</v>
      </c>
      <c r="DE22" s="10">
        <v>419</v>
      </c>
      <c r="DF22" s="15" t="s">
        <v>198</v>
      </c>
      <c r="DG22" s="6"/>
      <c r="DH22" s="7" t="s">
        <v>199</v>
      </c>
      <c r="DI22" s="10">
        <v>419</v>
      </c>
      <c r="DJ22" s="10">
        <v>301</v>
      </c>
      <c r="DK22" s="10">
        <v>505</v>
      </c>
      <c r="DL22" s="10">
        <v>390</v>
      </c>
      <c r="DM22" s="10">
        <v>437</v>
      </c>
      <c r="DN22" s="10">
        <v>504</v>
      </c>
      <c r="DO22" s="10">
        <v>469</v>
      </c>
      <c r="DP22" s="10">
        <v>464</v>
      </c>
      <c r="DQ22" s="10" t="e">
        <f t="shared" si="2"/>
        <v>#REF!</v>
      </c>
      <c r="DR22" s="10" t="e">
        <f t="shared" si="3"/>
        <v>#REF!</v>
      </c>
      <c r="DS22" s="10" t="e">
        <f>#REF!+#REF!+#REF!+#REF!</f>
        <v>#REF!</v>
      </c>
      <c r="DT22" s="10" t="e">
        <f>#REF!+#REF!+#REF!+#REF!</f>
        <v>#REF!</v>
      </c>
      <c r="DU22" s="10" t="e">
        <f>#REF!+#REF!+#REF!+#REF!</f>
        <v>#REF!</v>
      </c>
      <c r="DV22" s="10" t="e">
        <f>#REF!+#REF!+#REF!+#REF!</f>
        <v>#REF!</v>
      </c>
      <c r="DW22" s="8"/>
      <c r="DX22" s="8"/>
      <c r="DY22" s="8"/>
      <c r="DZ22" s="7" t="s">
        <v>83</v>
      </c>
      <c r="EA22" s="7" t="s">
        <v>83</v>
      </c>
      <c r="EB22" s="7" t="s">
        <v>83</v>
      </c>
      <c r="EC22" s="6">
        <v>63</v>
      </c>
      <c r="ED22" s="6">
        <v>274</v>
      </c>
      <c r="EE22" s="7" t="s">
        <v>83</v>
      </c>
      <c r="EF22" s="6">
        <v>127</v>
      </c>
      <c r="EG22" s="6">
        <v>464</v>
      </c>
      <c r="EH22" s="10" t="s">
        <v>198</v>
      </c>
      <c r="EI22" s="6"/>
      <c r="EJ22" s="7" t="s">
        <v>199</v>
      </c>
      <c r="EK22" s="6">
        <v>464</v>
      </c>
      <c r="EL22" s="6">
        <v>127</v>
      </c>
      <c r="EM22" s="7" t="s">
        <v>83</v>
      </c>
      <c r="EN22" s="6">
        <v>274</v>
      </c>
      <c r="EO22" s="6">
        <v>63</v>
      </c>
      <c r="EP22" s="7" t="s">
        <v>83</v>
      </c>
      <c r="EQ22" s="11" t="s">
        <v>83</v>
      </c>
      <c r="ER22" s="11" t="s">
        <v>83</v>
      </c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</row>
    <row r="23" spans="1:212">
      <c r="A23" s="70" t="s">
        <v>31</v>
      </c>
      <c r="B23" s="60">
        <v>3723</v>
      </c>
      <c r="C23" s="60"/>
      <c r="D23" s="61"/>
      <c r="E23" s="60">
        <v>598</v>
      </c>
      <c r="F23" s="60"/>
      <c r="G23" s="61"/>
      <c r="H23" s="60">
        <v>609</v>
      </c>
      <c r="I23" s="60"/>
      <c r="J23" s="61"/>
      <c r="K23" s="60">
        <v>304</v>
      </c>
      <c r="L23" s="60"/>
      <c r="M23" s="61"/>
      <c r="N23" s="63">
        <v>10192</v>
      </c>
      <c r="O23" s="60"/>
      <c r="P23" s="61"/>
      <c r="Q23" s="63">
        <v>11703</v>
      </c>
      <c r="R23" s="60"/>
      <c r="S23" s="61"/>
      <c r="T23" s="64">
        <v>15426</v>
      </c>
      <c r="U23" s="65" t="s">
        <v>27</v>
      </c>
      <c r="V23" s="6"/>
      <c r="W23" s="6">
        <v>609</v>
      </c>
      <c r="X23" s="6">
        <v>356</v>
      </c>
      <c r="Y23" s="6">
        <v>2140</v>
      </c>
      <c r="Z23" s="6">
        <v>8113</v>
      </c>
      <c r="AA23" s="6">
        <v>11218</v>
      </c>
      <c r="AB23" s="10" t="s">
        <v>48</v>
      </c>
      <c r="AC23" s="6"/>
      <c r="AD23" s="7" t="s">
        <v>55</v>
      </c>
      <c r="AE23" s="6">
        <v>11218</v>
      </c>
      <c r="AF23" s="6">
        <v>8113</v>
      </c>
      <c r="AG23" s="6">
        <v>2140</v>
      </c>
      <c r="AH23" s="6">
        <v>356</v>
      </c>
      <c r="AI23" s="6">
        <v>609</v>
      </c>
      <c r="AJ23" s="6"/>
      <c r="AK23" s="50"/>
      <c r="AL23" s="9"/>
      <c r="AM23" s="9"/>
      <c r="AN23" s="71"/>
      <c r="AO23" s="6"/>
      <c r="AP23" s="6"/>
      <c r="AQ23" s="8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1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10"/>
      <c r="BQ23" s="6"/>
      <c r="BR23" s="6"/>
      <c r="BS23" s="6"/>
      <c r="BT23" s="8"/>
      <c r="BU23" s="8"/>
      <c r="BV23" s="66" t="s">
        <v>83</v>
      </c>
      <c r="BW23" s="68">
        <f t="shared" si="7"/>
        <v>3.9337474120082816</v>
      </c>
      <c r="BX23" s="68">
        <f t="shared" si="7"/>
        <v>21.739130434782609</v>
      </c>
      <c r="BY23" s="68">
        <f t="shared" si="7"/>
        <v>18.219461697722565</v>
      </c>
      <c r="BZ23" s="68">
        <f t="shared" si="7"/>
        <v>24.430641821946171</v>
      </c>
      <c r="CA23" s="68">
        <f t="shared" si="7"/>
        <v>2.8985507246376812</v>
      </c>
      <c r="CB23" s="68">
        <f t="shared" si="7"/>
        <v>28.778467908902694</v>
      </c>
      <c r="CC23" s="68">
        <f>SUM(BV23:CB23)</f>
        <v>100.00000000000001</v>
      </c>
      <c r="CD23" s="36" t="s">
        <v>176</v>
      </c>
      <c r="CE23" s="8"/>
      <c r="CF23" s="8"/>
      <c r="CG23" s="68"/>
      <c r="CH23" s="68"/>
      <c r="CI23" s="68"/>
      <c r="CJ23" s="68"/>
      <c r="CK23" s="68"/>
      <c r="CL23" s="68"/>
      <c r="CM23" s="68"/>
      <c r="CN23" s="68"/>
      <c r="CO23" s="68"/>
      <c r="CP23" s="50"/>
      <c r="CQ23" s="67" t="e">
        <f>#REF!+#REF!+#REF!+#REF!</f>
        <v>#REF!</v>
      </c>
      <c r="CR23" s="10" t="e">
        <f>#REF!+#REF!+#REF!+#REF!</f>
        <v>#REF!</v>
      </c>
      <c r="CS23" s="10" t="e">
        <f>#REF!+#REF!+#REF!+#REF!</f>
        <v>#REF!</v>
      </c>
      <c r="CT23" s="10" t="e">
        <f>#REF!+#REF!+#REF!+#REF!</f>
        <v>#REF!</v>
      </c>
      <c r="CU23" s="10" t="e">
        <f>#REF!+#REF!+#REF!+#REF!</f>
        <v>#REF!</v>
      </c>
      <c r="CV23" s="10" t="e">
        <f>#REF!+#REF!+#REF!+#REF!</f>
        <v>#REF!</v>
      </c>
      <c r="CW23" s="10" t="e">
        <f>#REF!+#REF!+#REF!+#REF!</f>
        <v>#REF!</v>
      </c>
      <c r="CX23" s="10">
        <v>1208</v>
      </c>
      <c r="CY23" s="10">
        <v>1098</v>
      </c>
      <c r="CZ23" s="10">
        <v>987</v>
      </c>
      <c r="DA23" s="10">
        <v>1009</v>
      </c>
      <c r="DB23" s="10">
        <v>954</v>
      </c>
      <c r="DC23" s="10">
        <v>822</v>
      </c>
      <c r="DD23" s="10">
        <v>459</v>
      </c>
      <c r="DE23" s="10">
        <v>297</v>
      </c>
      <c r="DF23" s="15" t="s">
        <v>200</v>
      </c>
      <c r="DG23" s="6"/>
      <c r="DH23" s="7" t="s">
        <v>201</v>
      </c>
      <c r="DI23" s="10">
        <v>297</v>
      </c>
      <c r="DJ23" s="10">
        <v>459</v>
      </c>
      <c r="DK23" s="10">
        <v>822</v>
      </c>
      <c r="DL23" s="10">
        <v>954</v>
      </c>
      <c r="DM23" s="10">
        <v>1009</v>
      </c>
      <c r="DN23" s="10">
        <v>987</v>
      </c>
      <c r="DO23" s="10">
        <v>1098</v>
      </c>
      <c r="DP23" s="10">
        <v>1208</v>
      </c>
      <c r="DQ23" s="10" t="e">
        <f t="shared" si="2"/>
        <v>#REF!</v>
      </c>
      <c r="DR23" s="10" t="e">
        <f t="shared" si="3"/>
        <v>#REF!</v>
      </c>
      <c r="DS23" s="10" t="e">
        <f>#REF!+#REF!+#REF!+#REF!</f>
        <v>#REF!</v>
      </c>
      <c r="DT23" s="10" t="e">
        <f>#REF!+#REF!+#REF!+#REF!</f>
        <v>#REF!</v>
      </c>
      <c r="DU23" s="10" t="e">
        <f>#REF!+#REF!+#REF!+#REF!</f>
        <v>#REF!</v>
      </c>
      <c r="DV23" s="10" t="e">
        <f>#REF!+#REF!+#REF!+#REF!</f>
        <v>#REF!</v>
      </c>
      <c r="DW23" s="8"/>
      <c r="DX23" s="8"/>
      <c r="DY23" s="8"/>
      <c r="DZ23" s="7" t="s">
        <v>83</v>
      </c>
      <c r="EA23" s="6">
        <v>134</v>
      </c>
      <c r="EB23" s="6">
        <v>31</v>
      </c>
      <c r="EC23" s="7" t="s">
        <v>83</v>
      </c>
      <c r="ED23" s="6">
        <v>381</v>
      </c>
      <c r="EE23" s="6">
        <v>164</v>
      </c>
      <c r="EF23" s="6">
        <v>498</v>
      </c>
      <c r="EG23" s="6">
        <v>1208</v>
      </c>
      <c r="EH23" s="10" t="s">
        <v>200</v>
      </c>
      <c r="EI23" s="6"/>
      <c r="EJ23" s="7" t="s">
        <v>201</v>
      </c>
      <c r="EK23" s="6">
        <v>1208</v>
      </c>
      <c r="EL23" s="6">
        <v>498</v>
      </c>
      <c r="EM23" s="6">
        <v>164</v>
      </c>
      <c r="EN23" s="6">
        <v>381</v>
      </c>
      <c r="EO23" s="7" t="s">
        <v>83</v>
      </c>
      <c r="EP23" s="6">
        <v>31</v>
      </c>
      <c r="EQ23" s="51">
        <v>134</v>
      </c>
      <c r="ER23" s="11" t="s">
        <v>83</v>
      </c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</row>
    <row r="24" spans="1:212">
      <c r="A24" s="70" t="s">
        <v>60</v>
      </c>
      <c r="B24" s="60">
        <v>3638</v>
      </c>
      <c r="C24" s="60"/>
      <c r="D24" s="61"/>
      <c r="E24" s="60">
        <v>646</v>
      </c>
      <c r="F24" s="60"/>
      <c r="G24" s="61"/>
      <c r="H24" s="60">
        <v>786</v>
      </c>
      <c r="I24" s="60"/>
      <c r="J24" s="61"/>
      <c r="K24" s="60">
        <v>339</v>
      </c>
      <c r="L24" s="60"/>
      <c r="M24" s="61"/>
      <c r="N24" s="63">
        <v>9995</v>
      </c>
      <c r="O24" s="60"/>
      <c r="P24" s="61"/>
      <c r="Q24" s="63">
        <v>11766</v>
      </c>
      <c r="R24" s="60"/>
      <c r="S24" s="61"/>
      <c r="T24" s="64">
        <v>15404</v>
      </c>
      <c r="U24" s="65" t="s">
        <v>43</v>
      </c>
      <c r="V24" s="6"/>
      <c r="W24" s="6">
        <v>560</v>
      </c>
      <c r="X24" s="6">
        <v>371</v>
      </c>
      <c r="Y24" s="6">
        <v>2200</v>
      </c>
      <c r="Z24" s="6">
        <v>8919</v>
      </c>
      <c r="AA24" s="6">
        <v>12050</v>
      </c>
      <c r="AB24" s="10" t="s">
        <v>47</v>
      </c>
      <c r="AC24" s="6"/>
      <c r="AD24" s="7" t="s">
        <v>56</v>
      </c>
      <c r="AE24" s="6">
        <v>12050</v>
      </c>
      <c r="AF24" s="6">
        <v>8919</v>
      </c>
      <c r="AG24" s="6">
        <v>2200</v>
      </c>
      <c r="AH24" s="6">
        <v>371</v>
      </c>
      <c r="AI24" s="6">
        <v>560</v>
      </c>
      <c r="AJ24" s="6"/>
      <c r="AK24" s="50"/>
      <c r="AL24" s="9">
        <v>3030</v>
      </c>
      <c r="AM24" s="9">
        <v>3100</v>
      </c>
      <c r="AN24" s="71">
        <v>2979</v>
      </c>
      <c r="AO24" s="6">
        <v>2701</v>
      </c>
      <c r="AP24" s="6">
        <v>2591</v>
      </c>
      <c r="AQ24" s="6">
        <v>2615</v>
      </c>
      <c r="AR24" s="6">
        <v>2495</v>
      </c>
      <c r="AS24" s="6">
        <f t="shared" ref="AS24:AS29" si="10">BO24</f>
        <v>2325</v>
      </c>
      <c r="AT24" s="6">
        <v>2412</v>
      </c>
      <c r="AU24" s="6">
        <v>2274</v>
      </c>
      <c r="AV24" s="6">
        <v>2058</v>
      </c>
      <c r="AW24" s="6">
        <v>2122</v>
      </c>
      <c r="AX24" s="6">
        <v>1968</v>
      </c>
      <c r="AY24" s="6">
        <v>2049</v>
      </c>
      <c r="AZ24" s="6">
        <v>1430</v>
      </c>
      <c r="BA24" s="6">
        <v>1999</v>
      </c>
      <c r="BB24" s="10" t="s">
        <v>141</v>
      </c>
      <c r="BC24" s="6"/>
      <c r="BD24" s="6"/>
      <c r="BE24" s="6"/>
      <c r="BF24" s="7" t="s">
        <v>142</v>
      </c>
      <c r="BG24" s="6">
        <v>1999</v>
      </c>
      <c r="BH24" s="6">
        <v>1430</v>
      </c>
      <c r="BI24" s="6">
        <v>2049</v>
      </c>
      <c r="BJ24" s="6">
        <v>1968</v>
      </c>
      <c r="BK24" s="6">
        <v>2122</v>
      </c>
      <c r="BL24" s="6">
        <v>2058</v>
      </c>
      <c r="BM24" s="6">
        <v>2274</v>
      </c>
      <c r="BN24" s="6">
        <v>2412</v>
      </c>
      <c r="BO24" s="6">
        <v>2325</v>
      </c>
      <c r="BP24" s="10">
        <f t="shared" ref="BP24:BP30" si="11">AR24</f>
        <v>2495</v>
      </c>
      <c r="BQ24" s="6">
        <v>2615</v>
      </c>
      <c r="BR24" s="6">
        <v>2591</v>
      </c>
      <c r="BS24" s="6">
        <v>2701</v>
      </c>
      <c r="BT24" s="71">
        <v>2979</v>
      </c>
      <c r="BU24" s="8"/>
      <c r="BV24" s="8"/>
      <c r="BW24" s="8"/>
      <c r="BX24" s="8"/>
      <c r="BY24" s="8"/>
      <c r="BZ24" s="8"/>
      <c r="CA24" s="8"/>
      <c r="CB24" s="8"/>
      <c r="CC24" s="8"/>
      <c r="CD24" s="12"/>
      <c r="CE24" s="8"/>
      <c r="CF24" s="11" t="s">
        <v>74</v>
      </c>
      <c r="CG24" s="68">
        <f t="shared" ref="CG24:CN24" si="12">SUM(CG25:CG28)</f>
        <v>100</v>
      </c>
      <c r="CH24" s="68">
        <f t="shared" si="12"/>
        <v>100</v>
      </c>
      <c r="CI24" s="68">
        <f t="shared" si="12"/>
        <v>100</v>
      </c>
      <c r="CJ24" s="68">
        <f t="shared" si="12"/>
        <v>100</v>
      </c>
      <c r="CK24" s="68">
        <f t="shared" si="12"/>
        <v>100.00000000000001</v>
      </c>
      <c r="CL24" s="68">
        <f t="shared" si="12"/>
        <v>100</v>
      </c>
      <c r="CM24" s="68">
        <f t="shared" si="12"/>
        <v>100</v>
      </c>
      <c r="CN24" s="68">
        <f t="shared" si="12"/>
        <v>100</v>
      </c>
      <c r="CO24" s="68"/>
      <c r="CP24" s="50"/>
      <c r="CQ24" s="67" t="e">
        <f>#REF!+#REF!+#REF!+#REF!</f>
        <v>#REF!</v>
      </c>
      <c r="CR24" s="10" t="e">
        <f>#REF!+#REF!+#REF!+#REF!</f>
        <v>#REF!</v>
      </c>
      <c r="CS24" s="10" t="e">
        <f>#REF!+#REF!+#REF!+#REF!</f>
        <v>#REF!</v>
      </c>
      <c r="CT24" s="10" t="e">
        <f>#REF!+#REF!+#REF!+#REF!</f>
        <v>#REF!</v>
      </c>
      <c r="CU24" s="10" t="e">
        <f>#REF!+#REF!+#REF!+#REF!</f>
        <v>#REF!</v>
      </c>
      <c r="CV24" s="10" t="e">
        <f>#REF!+#REF!+#REF!+#REF!</f>
        <v>#REF!</v>
      </c>
      <c r="CW24" s="10" t="e">
        <f>#REF!+#REF!+#REF!+#REF!</f>
        <v>#REF!</v>
      </c>
      <c r="CX24" s="10">
        <v>655</v>
      </c>
      <c r="CY24" s="10">
        <v>565</v>
      </c>
      <c r="CZ24" s="10">
        <v>586</v>
      </c>
      <c r="DA24" s="10">
        <v>545</v>
      </c>
      <c r="DB24" s="10">
        <v>631</v>
      </c>
      <c r="DC24" s="10">
        <v>531</v>
      </c>
      <c r="DD24" s="10">
        <v>308</v>
      </c>
      <c r="DE24" s="10">
        <v>204</v>
      </c>
      <c r="DF24" s="15" t="s">
        <v>202</v>
      </c>
      <c r="DG24" s="6"/>
      <c r="DH24" s="7" t="s">
        <v>203</v>
      </c>
      <c r="DI24" s="10">
        <v>204</v>
      </c>
      <c r="DJ24" s="10">
        <v>308</v>
      </c>
      <c r="DK24" s="10">
        <v>531</v>
      </c>
      <c r="DL24" s="10">
        <v>631</v>
      </c>
      <c r="DM24" s="10">
        <v>545</v>
      </c>
      <c r="DN24" s="10">
        <v>586</v>
      </c>
      <c r="DO24" s="10">
        <v>565</v>
      </c>
      <c r="DP24" s="10">
        <v>655</v>
      </c>
      <c r="DQ24" s="10" t="e">
        <f t="shared" si="2"/>
        <v>#REF!</v>
      </c>
      <c r="DR24" s="10" t="e">
        <f t="shared" si="3"/>
        <v>#REF!</v>
      </c>
      <c r="DS24" s="10" t="e">
        <f>#REF!+#REF!+#REF!+#REF!</f>
        <v>#REF!</v>
      </c>
      <c r="DT24" s="10" t="e">
        <f>#REF!+#REF!+#REF!+#REF!</f>
        <v>#REF!</v>
      </c>
      <c r="DU24" s="10" t="e">
        <f>#REF!+#REF!+#REF!+#REF!</f>
        <v>#REF!</v>
      </c>
      <c r="DV24" s="10" t="e">
        <f>#REF!+#REF!+#REF!+#REF!</f>
        <v>#REF!</v>
      </c>
      <c r="DW24" s="8"/>
      <c r="DX24" s="8"/>
      <c r="DY24" s="8"/>
      <c r="DZ24" s="7" t="s">
        <v>83</v>
      </c>
      <c r="EA24" s="6">
        <v>83</v>
      </c>
      <c r="EB24" s="7" t="s">
        <v>83</v>
      </c>
      <c r="EC24" s="7" t="s">
        <v>83</v>
      </c>
      <c r="ED24" s="6">
        <v>118</v>
      </c>
      <c r="EE24" s="6">
        <v>164</v>
      </c>
      <c r="EF24" s="6">
        <v>290</v>
      </c>
      <c r="EG24" s="6">
        <v>655</v>
      </c>
      <c r="EH24" s="10" t="s">
        <v>202</v>
      </c>
      <c r="EI24" s="6"/>
      <c r="EJ24" s="7" t="s">
        <v>203</v>
      </c>
      <c r="EK24" s="6">
        <v>655</v>
      </c>
      <c r="EL24" s="6">
        <v>290</v>
      </c>
      <c r="EM24" s="6">
        <v>164</v>
      </c>
      <c r="EN24" s="6">
        <v>118</v>
      </c>
      <c r="EO24" s="7" t="s">
        <v>83</v>
      </c>
      <c r="EP24" s="7" t="s">
        <v>83</v>
      </c>
      <c r="EQ24" s="51">
        <v>83</v>
      </c>
      <c r="ER24" s="11" t="s">
        <v>83</v>
      </c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</row>
    <row r="25" spans="1:212">
      <c r="A25" s="70" t="s">
        <v>61</v>
      </c>
      <c r="B25" s="60">
        <v>4152</v>
      </c>
      <c r="C25" s="60"/>
      <c r="D25" s="61"/>
      <c r="E25" s="60">
        <v>720</v>
      </c>
      <c r="F25" s="60"/>
      <c r="G25" s="61"/>
      <c r="H25" s="60">
        <v>889</v>
      </c>
      <c r="I25" s="60"/>
      <c r="J25" s="61"/>
      <c r="K25" s="60">
        <v>350</v>
      </c>
      <c r="L25" s="60"/>
      <c r="M25" s="61"/>
      <c r="N25" s="63">
        <v>10506</v>
      </c>
      <c r="O25" s="60"/>
      <c r="P25" s="61"/>
      <c r="Q25" s="63">
        <v>12465</v>
      </c>
      <c r="R25" s="60"/>
      <c r="S25" s="61"/>
      <c r="T25" s="64">
        <v>16617</v>
      </c>
      <c r="U25" s="73" t="s">
        <v>42</v>
      </c>
      <c r="V25" s="6"/>
      <c r="W25" s="6">
        <v>580</v>
      </c>
      <c r="X25" s="6">
        <v>390</v>
      </c>
      <c r="Y25" s="6">
        <v>2274</v>
      </c>
      <c r="Z25" s="6">
        <v>8845</v>
      </c>
      <c r="AA25" s="6">
        <v>12089</v>
      </c>
      <c r="AB25" s="10" t="s">
        <v>46</v>
      </c>
      <c r="AC25" s="6"/>
      <c r="AD25" s="7" t="s">
        <v>57</v>
      </c>
      <c r="AE25" s="6">
        <v>12089</v>
      </c>
      <c r="AF25" s="6">
        <v>8845</v>
      </c>
      <c r="AG25" s="6">
        <v>2274</v>
      </c>
      <c r="AH25" s="6">
        <v>390</v>
      </c>
      <c r="AI25" s="6">
        <v>580</v>
      </c>
      <c r="AJ25" s="6"/>
      <c r="AK25" s="50"/>
      <c r="AL25" s="9">
        <v>1446</v>
      </c>
      <c r="AM25" s="9">
        <v>1655</v>
      </c>
      <c r="AN25" s="71">
        <v>1610</v>
      </c>
      <c r="AO25" s="6">
        <v>1559</v>
      </c>
      <c r="AP25" s="6">
        <v>1560</v>
      </c>
      <c r="AQ25" s="6">
        <v>1335</v>
      </c>
      <c r="AR25" s="6">
        <v>1291</v>
      </c>
      <c r="AS25" s="6">
        <f t="shared" si="10"/>
        <v>1249</v>
      </c>
      <c r="AT25" s="6">
        <v>1313</v>
      </c>
      <c r="AU25" s="6">
        <v>1378</v>
      </c>
      <c r="AV25" s="6">
        <v>1217</v>
      </c>
      <c r="AW25" s="6">
        <v>1046</v>
      </c>
      <c r="AX25" s="6">
        <v>1111</v>
      </c>
      <c r="AY25" s="6">
        <v>984</v>
      </c>
      <c r="AZ25" s="6">
        <v>1045</v>
      </c>
      <c r="BA25" s="6">
        <v>1140</v>
      </c>
      <c r="BB25" s="10" t="s">
        <v>93</v>
      </c>
      <c r="BC25" s="6"/>
      <c r="BD25" s="6"/>
      <c r="BE25" s="6"/>
      <c r="BF25" s="7" t="s">
        <v>96</v>
      </c>
      <c r="BG25" s="6">
        <v>1140</v>
      </c>
      <c r="BH25" s="6">
        <v>1045</v>
      </c>
      <c r="BI25" s="6">
        <v>984</v>
      </c>
      <c r="BJ25" s="6">
        <v>1111</v>
      </c>
      <c r="BK25" s="6">
        <v>1046</v>
      </c>
      <c r="BL25" s="6">
        <v>1217</v>
      </c>
      <c r="BM25" s="6">
        <v>1378</v>
      </c>
      <c r="BN25" s="6">
        <v>1313</v>
      </c>
      <c r="BO25" s="6">
        <v>1249</v>
      </c>
      <c r="BP25" s="10">
        <f t="shared" si="11"/>
        <v>1291</v>
      </c>
      <c r="BQ25" s="6">
        <v>1335</v>
      </c>
      <c r="BR25" s="6">
        <v>1560</v>
      </c>
      <c r="BS25" s="6">
        <v>1559</v>
      </c>
      <c r="BT25" s="71">
        <v>1610</v>
      </c>
      <c r="BU25" s="8"/>
      <c r="BV25" s="66">
        <f t="shared" ref="BV25:CC25" si="13">SUM(BV26:BV29)</f>
        <v>100</v>
      </c>
      <c r="BW25" s="68">
        <f t="shared" si="13"/>
        <v>100</v>
      </c>
      <c r="BX25" s="68">
        <f t="shared" si="13"/>
        <v>100</v>
      </c>
      <c r="BY25" s="68">
        <f t="shared" si="13"/>
        <v>100.00000000000001</v>
      </c>
      <c r="BZ25" s="68">
        <f t="shared" si="13"/>
        <v>100</v>
      </c>
      <c r="CA25" s="68">
        <f t="shared" si="13"/>
        <v>100</v>
      </c>
      <c r="CB25" s="68">
        <f t="shared" si="13"/>
        <v>100</v>
      </c>
      <c r="CC25" s="68">
        <f t="shared" si="13"/>
        <v>100</v>
      </c>
      <c r="CD25" s="36" t="s">
        <v>143</v>
      </c>
      <c r="CE25" s="8"/>
      <c r="CF25" s="11" t="s">
        <v>144</v>
      </c>
      <c r="CG25" s="68">
        <f t="shared" ref="CG25:CM25" si="14">CG10/CG$8*100</f>
        <v>73.24469996406755</v>
      </c>
      <c r="CH25" s="68">
        <f t="shared" si="14"/>
        <v>67.130531589201226</v>
      </c>
      <c r="CI25" s="68">
        <f t="shared" si="14"/>
        <v>72.301762114537453</v>
      </c>
      <c r="CJ25" s="68">
        <f t="shared" si="14"/>
        <v>72.862453531598518</v>
      </c>
      <c r="CK25" s="68">
        <f t="shared" si="14"/>
        <v>78.099938309685385</v>
      </c>
      <c r="CL25" s="68">
        <f t="shared" si="14"/>
        <v>82.857142857142861</v>
      </c>
      <c r="CM25" s="68">
        <f t="shared" si="14"/>
        <v>84.174311926605512</v>
      </c>
      <c r="CN25" s="69" t="s">
        <v>83</v>
      </c>
      <c r="CO25" s="69"/>
      <c r="CP25" s="50"/>
      <c r="CQ25" s="67" t="e">
        <f>#REF!+#REF!+#REF!+#REF!</f>
        <v>#REF!</v>
      </c>
      <c r="CR25" s="10" t="e">
        <f>#REF!+#REF!+#REF!+#REF!</f>
        <v>#REF!</v>
      </c>
      <c r="CS25" s="10" t="e">
        <f>#REF!+#REF!+#REF!+#REF!</f>
        <v>#REF!</v>
      </c>
      <c r="CT25" s="10" t="e">
        <f>#REF!+#REF!+#REF!+#REF!</f>
        <v>#REF!</v>
      </c>
      <c r="CU25" s="10" t="e">
        <f>#REF!+#REF!+#REF!+#REF!</f>
        <v>#REF!</v>
      </c>
      <c r="CV25" s="10" t="e">
        <f>#REF!+#REF!+#REF!+#REF!</f>
        <v>#REF!</v>
      </c>
      <c r="CW25" s="10" t="e">
        <f>#REF!+#REF!+#REF!+#REF!</f>
        <v>#REF!</v>
      </c>
      <c r="CX25" s="10">
        <v>553</v>
      </c>
      <c r="CY25" s="10">
        <v>533</v>
      </c>
      <c r="CZ25" s="10">
        <v>401</v>
      </c>
      <c r="DA25" s="10">
        <v>464</v>
      </c>
      <c r="DB25" s="10">
        <v>323</v>
      </c>
      <c r="DC25" s="10">
        <v>291</v>
      </c>
      <c r="DD25" s="10">
        <v>151</v>
      </c>
      <c r="DE25" s="10">
        <v>93</v>
      </c>
      <c r="DF25" s="15" t="s">
        <v>204</v>
      </c>
      <c r="DG25" s="6"/>
      <c r="DH25" s="7" t="s">
        <v>205</v>
      </c>
      <c r="DI25" s="10">
        <v>93</v>
      </c>
      <c r="DJ25" s="10">
        <v>151</v>
      </c>
      <c r="DK25" s="10">
        <v>291</v>
      </c>
      <c r="DL25" s="10">
        <v>323</v>
      </c>
      <c r="DM25" s="10">
        <v>464</v>
      </c>
      <c r="DN25" s="10">
        <v>401</v>
      </c>
      <c r="DO25" s="10">
        <v>533</v>
      </c>
      <c r="DP25" s="10">
        <v>553</v>
      </c>
      <c r="DQ25" s="10" t="e">
        <f t="shared" si="2"/>
        <v>#REF!</v>
      </c>
      <c r="DR25" s="10" t="e">
        <f t="shared" si="3"/>
        <v>#REF!</v>
      </c>
      <c r="DS25" s="10" t="e">
        <f>#REF!+#REF!+#REF!+#REF!</f>
        <v>#REF!</v>
      </c>
      <c r="DT25" s="10" t="e">
        <f>#REF!+#REF!+#REF!+#REF!</f>
        <v>#REF!</v>
      </c>
      <c r="DU25" s="10" t="e">
        <f>#REF!+#REF!+#REF!+#REF!</f>
        <v>#REF!</v>
      </c>
      <c r="DV25" s="10" t="e">
        <f>#REF!+#REF!+#REF!+#REF!</f>
        <v>#REF!</v>
      </c>
      <c r="DW25" s="8"/>
      <c r="DX25" s="8"/>
      <c r="DY25" s="8"/>
      <c r="DZ25" s="7" t="s">
        <v>83</v>
      </c>
      <c r="EA25" s="6">
        <v>51</v>
      </c>
      <c r="EB25" s="6">
        <v>31</v>
      </c>
      <c r="EC25" s="7" t="s">
        <v>83</v>
      </c>
      <c r="ED25" s="6">
        <v>263</v>
      </c>
      <c r="EE25" s="7" t="s">
        <v>83</v>
      </c>
      <c r="EF25" s="6">
        <v>208</v>
      </c>
      <c r="EG25" s="6">
        <v>553</v>
      </c>
      <c r="EH25" s="10" t="s">
        <v>204</v>
      </c>
      <c r="EI25" s="6"/>
      <c r="EJ25" s="7" t="s">
        <v>205</v>
      </c>
      <c r="EK25" s="6">
        <v>553</v>
      </c>
      <c r="EL25" s="6">
        <v>208</v>
      </c>
      <c r="EM25" s="7" t="s">
        <v>83</v>
      </c>
      <c r="EN25" s="6">
        <v>263</v>
      </c>
      <c r="EO25" s="7" t="s">
        <v>83</v>
      </c>
      <c r="EP25" s="6">
        <v>31</v>
      </c>
      <c r="EQ25" s="51">
        <v>51</v>
      </c>
      <c r="ER25" s="11" t="s">
        <v>83</v>
      </c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</row>
    <row r="26" spans="1:212">
      <c r="A26" s="70" t="s">
        <v>62</v>
      </c>
      <c r="B26" s="60">
        <v>4429</v>
      </c>
      <c r="C26" s="60"/>
      <c r="D26" s="61"/>
      <c r="E26" s="60">
        <v>911</v>
      </c>
      <c r="F26" s="60"/>
      <c r="G26" s="61"/>
      <c r="H26" s="60">
        <v>1025</v>
      </c>
      <c r="I26" s="60"/>
      <c r="J26" s="61"/>
      <c r="K26" s="60">
        <v>405</v>
      </c>
      <c r="L26" s="60"/>
      <c r="M26" s="61"/>
      <c r="N26" s="63">
        <v>11144</v>
      </c>
      <c r="O26" s="60"/>
      <c r="P26" s="61"/>
      <c r="Q26" s="63">
        <v>13485</v>
      </c>
      <c r="R26" s="60"/>
      <c r="S26" s="61"/>
      <c r="T26" s="64">
        <v>17914</v>
      </c>
      <c r="U26" s="73" t="s">
        <v>41</v>
      </c>
      <c r="V26" s="6"/>
      <c r="W26" s="6">
        <v>491</v>
      </c>
      <c r="X26" s="6">
        <v>421</v>
      </c>
      <c r="Y26" s="6">
        <v>2432</v>
      </c>
      <c r="Z26" s="6">
        <v>9213</v>
      </c>
      <c r="AA26" s="6">
        <v>12557</v>
      </c>
      <c r="AB26" s="10" t="s">
        <v>45</v>
      </c>
      <c r="AC26" s="6"/>
      <c r="AD26" s="7" t="s">
        <v>58</v>
      </c>
      <c r="AE26" s="6">
        <v>12557</v>
      </c>
      <c r="AF26" s="6">
        <v>9213</v>
      </c>
      <c r="AG26" s="6">
        <v>2432</v>
      </c>
      <c r="AH26" s="6">
        <v>421</v>
      </c>
      <c r="AI26" s="6">
        <v>491</v>
      </c>
      <c r="AJ26" s="6"/>
      <c r="AK26" s="50"/>
      <c r="AL26" s="9">
        <v>3672</v>
      </c>
      <c r="AM26" s="9">
        <v>4154</v>
      </c>
      <c r="AN26" s="71">
        <v>3782</v>
      </c>
      <c r="AO26" s="6">
        <v>3504</v>
      </c>
      <c r="AP26" s="6">
        <v>2961</v>
      </c>
      <c r="AQ26" s="6">
        <v>3123</v>
      </c>
      <c r="AR26" s="6">
        <v>2792</v>
      </c>
      <c r="AS26" s="6">
        <f t="shared" si="10"/>
        <v>2759</v>
      </c>
      <c r="AT26" s="6">
        <v>2940</v>
      </c>
      <c r="AU26" s="6">
        <v>2930</v>
      </c>
      <c r="AV26" s="6">
        <v>2714</v>
      </c>
      <c r="AW26" s="6">
        <v>2534</v>
      </c>
      <c r="AX26" s="6">
        <v>2461</v>
      </c>
      <c r="AY26" s="6">
        <v>2478</v>
      </c>
      <c r="AZ26" s="6">
        <v>1734</v>
      </c>
      <c r="BA26" s="6">
        <v>1632</v>
      </c>
      <c r="BB26" s="10" t="s">
        <v>155</v>
      </c>
      <c r="BC26" s="6"/>
      <c r="BD26" s="6"/>
      <c r="BE26" s="6"/>
      <c r="BF26" s="7" t="s">
        <v>156</v>
      </c>
      <c r="BG26" s="6">
        <v>1632</v>
      </c>
      <c r="BH26" s="6">
        <v>1734</v>
      </c>
      <c r="BI26" s="6">
        <v>2478</v>
      </c>
      <c r="BJ26" s="6">
        <v>2461</v>
      </c>
      <c r="BK26" s="6">
        <v>2534</v>
      </c>
      <c r="BL26" s="6">
        <v>2714</v>
      </c>
      <c r="BM26" s="6">
        <v>2930</v>
      </c>
      <c r="BN26" s="6">
        <v>2940</v>
      </c>
      <c r="BO26" s="6">
        <v>2759</v>
      </c>
      <c r="BP26" s="10">
        <f t="shared" si="11"/>
        <v>2792</v>
      </c>
      <c r="BQ26" s="6">
        <v>3123</v>
      </c>
      <c r="BR26" s="6">
        <v>2961</v>
      </c>
      <c r="BS26" s="6">
        <v>3504</v>
      </c>
      <c r="BT26" s="71">
        <v>3782</v>
      </c>
      <c r="BU26" s="8"/>
      <c r="BV26" s="66" t="s">
        <v>206</v>
      </c>
      <c r="BW26" s="68">
        <f t="shared" ref="BW26:CC29" si="15">BW13/BW$10*100</f>
        <v>84.174311926605512</v>
      </c>
      <c r="BX26" s="68">
        <f t="shared" si="15"/>
        <v>82.857142857142861</v>
      </c>
      <c r="BY26" s="68">
        <f t="shared" si="15"/>
        <v>78.099938309685385</v>
      </c>
      <c r="BZ26" s="68">
        <f t="shared" si="15"/>
        <v>72.862453531598518</v>
      </c>
      <c r="CA26" s="68">
        <f t="shared" si="15"/>
        <v>72.301762114537453</v>
      </c>
      <c r="CB26" s="68">
        <f t="shared" si="15"/>
        <v>67.130531589201226</v>
      </c>
      <c r="CC26" s="68">
        <f t="shared" si="15"/>
        <v>73.24469996406755</v>
      </c>
      <c r="CD26" s="36" t="s">
        <v>147</v>
      </c>
      <c r="CE26" s="8"/>
      <c r="CF26" s="11" t="s">
        <v>148</v>
      </c>
      <c r="CG26" s="68">
        <f t="shared" ref="CG26:CN28" si="16">CG13/CG$8*100</f>
        <v>20.050305425799497</v>
      </c>
      <c r="CH26" s="68">
        <f t="shared" si="16"/>
        <v>25.299192875034787</v>
      </c>
      <c r="CI26" s="68">
        <f t="shared" si="16"/>
        <v>22.191629955947135</v>
      </c>
      <c r="CJ26" s="68">
        <f t="shared" si="16"/>
        <v>21.734820322180916</v>
      </c>
      <c r="CK26" s="68">
        <f t="shared" si="16"/>
        <v>14.558914250462676</v>
      </c>
      <c r="CL26" s="68">
        <f t="shared" si="16"/>
        <v>9.5</v>
      </c>
      <c r="CM26" s="68">
        <f t="shared" si="16"/>
        <v>12.614678899082568</v>
      </c>
      <c r="CN26" s="68">
        <f t="shared" si="16"/>
        <v>47.183098591549296</v>
      </c>
      <c r="CO26" s="68"/>
      <c r="CP26" s="50"/>
      <c r="CQ26" s="67" t="e">
        <f>#REF!+#REF!+#REF!+#REF!</f>
        <v>#REF!</v>
      </c>
      <c r="CR26" s="10" t="e">
        <f>#REF!+#REF!+#REF!+#REF!</f>
        <v>#REF!</v>
      </c>
      <c r="CS26" s="10" t="e">
        <f>#REF!+#REF!+#REF!+#REF!</f>
        <v>#REF!</v>
      </c>
      <c r="CT26" s="10" t="e">
        <f>#REF!+#REF!+#REF!+#REF!</f>
        <v>#REF!</v>
      </c>
      <c r="CU26" s="10" t="e">
        <f>#REF!+#REF!+#REF!+#REF!</f>
        <v>#REF!</v>
      </c>
      <c r="CV26" s="10" t="e">
        <f>#REF!+#REF!+#REF!+#REF!</f>
        <v>#REF!</v>
      </c>
      <c r="CW26" s="10" t="e">
        <f>#REF!+#REF!+#REF!+#REF!</f>
        <v>#REF!</v>
      </c>
      <c r="CX26" s="10">
        <v>2256</v>
      </c>
      <c r="CY26" s="10">
        <v>2223</v>
      </c>
      <c r="CZ26" s="10">
        <v>2154</v>
      </c>
      <c r="DA26" s="10">
        <v>1906</v>
      </c>
      <c r="DB26" s="10">
        <v>1943</v>
      </c>
      <c r="DC26" s="10">
        <v>1816</v>
      </c>
      <c r="DD26" s="10">
        <v>1342</v>
      </c>
      <c r="DE26" s="10">
        <v>1305</v>
      </c>
      <c r="DF26" s="15" t="s">
        <v>207</v>
      </c>
      <c r="DG26" s="6"/>
      <c r="DH26" s="7" t="s">
        <v>208</v>
      </c>
      <c r="DI26" s="10">
        <v>1305</v>
      </c>
      <c r="DJ26" s="10">
        <v>1342</v>
      </c>
      <c r="DK26" s="10">
        <v>1816</v>
      </c>
      <c r="DL26" s="10">
        <v>1943</v>
      </c>
      <c r="DM26" s="10">
        <v>1906</v>
      </c>
      <c r="DN26" s="10">
        <v>2154</v>
      </c>
      <c r="DO26" s="10">
        <v>2223</v>
      </c>
      <c r="DP26" s="10">
        <v>2256</v>
      </c>
      <c r="DQ26" s="10" t="e">
        <f t="shared" si="2"/>
        <v>#REF!</v>
      </c>
      <c r="DR26" s="10" t="e">
        <f t="shared" si="3"/>
        <v>#REF!</v>
      </c>
      <c r="DS26" s="10" t="e">
        <f>#REF!+#REF!+#REF!+#REF!</f>
        <v>#REF!</v>
      </c>
      <c r="DT26" s="10" t="e">
        <f>#REF!+#REF!+#REF!+#REF!</f>
        <v>#REF!</v>
      </c>
      <c r="DU26" s="10" t="e">
        <f>#REF!+#REF!+#REF!+#REF!</f>
        <v>#REF!</v>
      </c>
      <c r="DV26" s="10" t="e">
        <f>#REF!+#REF!+#REF!+#REF!</f>
        <v>#REF!</v>
      </c>
      <c r="DW26" s="8"/>
      <c r="DX26" s="8"/>
      <c r="DY26" s="8"/>
      <c r="DZ26" s="6">
        <v>140</v>
      </c>
      <c r="EA26" s="6">
        <v>250</v>
      </c>
      <c r="EB26" s="6">
        <v>144</v>
      </c>
      <c r="EC26" s="6">
        <v>207</v>
      </c>
      <c r="ED26" s="6">
        <v>517</v>
      </c>
      <c r="EE26" s="6">
        <v>323</v>
      </c>
      <c r="EF26" s="6">
        <v>675</v>
      </c>
      <c r="EG26" s="6">
        <v>2256</v>
      </c>
      <c r="EH26" s="10" t="s">
        <v>207</v>
      </c>
      <c r="EI26" s="6"/>
      <c r="EJ26" s="7" t="s">
        <v>208</v>
      </c>
      <c r="EK26" s="6">
        <v>2256</v>
      </c>
      <c r="EL26" s="6">
        <v>675</v>
      </c>
      <c r="EM26" s="6">
        <v>323</v>
      </c>
      <c r="EN26" s="6">
        <v>517</v>
      </c>
      <c r="EO26" s="6">
        <v>207</v>
      </c>
      <c r="EP26" s="6">
        <v>144</v>
      </c>
      <c r="EQ26" s="51">
        <v>250</v>
      </c>
      <c r="ER26" s="51">
        <v>140</v>
      </c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</row>
    <row r="27" spans="1:212">
      <c r="A27" s="59" t="s">
        <v>63</v>
      </c>
      <c r="B27" s="60">
        <v>4544</v>
      </c>
      <c r="C27" s="60"/>
      <c r="D27" s="61"/>
      <c r="E27" s="60">
        <v>1249</v>
      </c>
      <c r="F27" s="60"/>
      <c r="G27" s="61"/>
      <c r="H27" s="60">
        <v>1409</v>
      </c>
      <c r="I27" s="60"/>
      <c r="J27" s="61"/>
      <c r="K27" s="60">
        <v>615</v>
      </c>
      <c r="L27" s="60"/>
      <c r="M27" s="61"/>
      <c r="N27" s="63">
        <v>11595</v>
      </c>
      <c r="O27" s="60"/>
      <c r="P27" s="61"/>
      <c r="Q27" s="63">
        <v>14868</v>
      </c>
      <c r="R27" s="60"/>
      <c r="S27" s="61"/>
      <c r="T27" s="64">
        <v>19412</v>
      </c>
      <c r="U27" s="73" t="s">
        <v>40</v>
      </c>
      <c r="V27" s="6"/>
      <c r="W27" s="6">
        <v>489</v>
      </c>
      <c r="X27" s="6">
        <v>454</v>
      </c>
      <c r="Y27" s="6">
        <v>2466</v>
      </c>
      <c r="Z27" s="6">
        <v>9805</v>
      </c>
      <c r="AA27" s="6">
        <v>13214</v>
      </c>
      <c r="AB27" s="10" t="s">
        <v>44</v>
      </c>
      <c r="AC27" s="6"/>
      <c r="AD27" s="7" t="s">
        <v>59</v>
      </c>
      <c r="AE27" s="6">
        <v>13214</v>
      </c>
      <c r="AF27" s="6">
        <v>9805</v>
      </c>
      <c r="AG27" s="6">
        <v>2466</v>
      </c>
      <c r="AH27" s="6">
        <v>454</v>
      </c>
      <c r="AI27" s="6">
        <v>489</v>
      </c>
      <c r="AJ27" s="6"/>
      <c r="AK27" s="50"/>
      <c r="AL27" s="9">
        <v>3549</v>
      </c>
      <c r="AM27" s="9">
        <v>3120</v>
      </c>
      <c r="AN27" s="71">
        <v>2678</v>
      </c>
      <c r="AO27" s="6">
        <v>2395</v>
      </c>
      <c r="AP27" s="6">
        <v>1848</v>
      </c>
      <c r="AQ27" s="6">
        <v>1599</v>
      </c>
      <c r="AR27" s="6">
        <v>1554</v>
      </c>
      <c r="AS27" s="6">
        <f t="shared" si="10"/>
        <v>1385</v>
      </c>
      <c r="AT27" s="6">
        <v>1266</v>
      </c>
      <c r="AU27" s="6">
        <v>1270</v>
      </c>
      <c r="AV27" s="6">
        <v>1231</v>
      </c>
      <c r="AW27" s="6">
        <v>1280</v>
      </c>
      <c r="AX27" s="6">
        <v>1347</v>
      </c>
      <c r="AY27" s="6">
        <v>1009</v>
      </c>
      <c r="AZ27" s="6">
        <v>1045</v>
      </c>
      <c r="BA27" s="6">
        <v>649</v>
      </c>
      <c r="BB27" s="10" t="s">
        <v>164</v>
      </c>
      <c r="BC27" s="6"/>
      <c r="BD27" s="6"/>
      <c r="BE27" s="6"/>
      <c r="BF27" s="7" t="s">
        <v>165</v>
      </c>
      <c r="BG27" s="6">
        <v>649</v>
      </c>
      <c r="BH27" s="6">
        <v>1045</v>
      </c>
      <c r="BI27" s="6">
        <v>1009</v>
      </c>
      <c r="BJ27" s="6">
        <v>1347</v>
      </c>
      <c r="BK27" s="6">
        <v>1280</v>
      </c>
      <c r="BL27" s="6">
        <v>1231</v>
      </c>
      <c r="BM27" s="6">
        <v>1270</v>
      </c>
      <c r="BN27" s="6">
        <v>1266</v>
      </c>
      <c r="BO27" s="6">
        <v>1385</v>
      </c>
      <c r="BP27" s="10">
        <f t="shared" si="11"/>
        <v>1554</v>
      </c>
      <c r="BQ27" s="6">
        <v>1599</v>
      </c>
      <c r="BR27" s="6">
        <v>1848</v>
      </c>
      <c r="BS27" s="6">
        <v>2395</v>
      </c>
      <c r="BT27" s="71">
        <v>2678</v>
      </c>
      <c r="BU27" s="8"/>
      <c r="BV27" s="66">
        <f>BV14/BV$10*100</f>
        <v>47.183098591549296</v>
      </c>
      <c r="BW27" s="68">
        <f t="shared" si="15"/>
        <v>12.614678899082568</v>
      </c>
      <c r="BX27" s="68">
        <f t="shared" si="15"/>
        <v>9.5</v>
      </c>
      <c r="BY27" s="68">
        <f t="shared" si="15"/>
        <v>14.558914250462676</v>
      </c>
      <c r="BZ27" s="68">
        <f t="shared" si="15"/>
        <v>21.734820322180916</v>
      </c>
      <c r="CA27" s="68">
        <f t="shared" si="15"/>
        <v>22.191629955947135</v>
      </c>
      <c r="CB27" s="68">
        <f t="shared" si="15"/>
        <v>25.299192875034787</v>
      </c>
      <c r="CC27" s="68">
        <f t="shared" si="15"/>
        <v>20.050305425799497</v>
      </c>
      <c r="CD27" s="36" t="s">
        <v>157</v>
      </c>
      <c r="CE27" s="8"/>
      <c r="CF27" s="11" t="s">
        <v>76</v>
      </c>
      <c r="CG27" s="68">
        <f t="shared" si="16"/>
        <v>3.2339202299676608</v>
      </c>
      <c r="CH27" s="68">
        <f t="shared" si="16"/>
        <v>3.7016420818257725</v>
      </c>
      <c r="CI27" s="68">
        <f t="shared" si="16"/>
        <v>4.7356828193832596</v>
      </c>
      <c r="CJ27" s="68">
        <f t="shared" si="16"/>
        <v>2.4783147459727388</v>
      </c>
      <c r="CK27" s="68">
        <f t="shared" si="16"/>
        <v>1.9123997532387416</v>
      </c>
      <c r="CL27" s="68">
        <f t="shared" si="16"/>
        <v>0.14285714285714285</v>
      </c>
      <c r="CM27" s="68">
        <f t="shared" si="16"/>
        <v>1.7584097859327217</v>
      </c>
      <c r="CN27" s="68">
        <f t="shared" si="16"/>
        <v>52.816901408450704</v>
      </c>
      <c r="CO27" s="68"/>
      <c r="CP27" s="50"/>
      <c r="CQ27" s="67" t="e">
        <f>#REF!+#REF!+#REF!+#REF!</f>
        <v>#REF!</v>
      </c>
      <c r="CR27" s="10" t="e">
        <f>#REF!+#REF!+#REF!+#REF!</f>
        <v>#REF!</v>
      </c>
      <c r="CS27" s="10" t="e">
        <f>#REF!+#REF!+#REF!+#REF!</f>
        <v>#REF!</v>
      </c>
      <c r="CT27" s="10" t="e">
        <f>#REF!+#REF!+#REF!+#REF!</f>
        <v>#REF!</v>
      </c>
      <c r="CU27" s="10" t="e">
        <f>#REF!+#REF!+#REF!+#REF!</f>
        <v>#REF!</v>
      </c>
      <c r="CV27" s="10" t="e">
        <f>#REF!+#REF!+#REF!+#REF!</f>
        <v>#REF!</v>
      </c>
      <c r="CW27" s="10" t="e">
        <f>#REF!+#REF!+#REF!+#REF!</f>
        <v>#REF!</v>
      </c>
      <c r="CX27" s="10">
        <v>818</v>
      </c>
      <c r="CY27" s="10">
        <v>846</v>
      </c>
      <c r="CZ27" s="10">
        <v>880</v>
      </c>
      <c r="DA27" s="10">
        <v>835</v>
      </c>
      <c r="DB27" s="10">
        <v>881</v>
      </c>
      <c r="DC27" s="10">
        <v>750</v>
      </c>
      <c r="DD27" s="10">
        <v>411</v>
      </c>
      <c r="DE27" s="10">
        <v>277</v>
      </c>
      <c r="DF27" s="15" t="s">
        <v>209</v>
      </c>
      <c r="DG27" s="6"/>
      <c r="DH27" s="7" t="s">
        <v>210</v>
      </c>
      <c r="DI27" s="10">
        <v>277</v>
      </c>
      <c r="DJ27" s="10">
        <v>411</v>
      </c>
      <c r="DK27" s="10">
        <v>750</v>
      </c>
      <c r="DL27" s="10">
        <v>881</v>
      </c>
      <c r="DM27" s="10">
        <v>835</v>
      </c>
      <c r="DN27" s="10">
        <v>880</v>
      </c>
      <c r="DO27" s="10">
        <v>846</v>
      </c>
      <c r="DP27" s="10">
        <v>818</v>
      </c>
      <c r="DQ27" s="10" t="e">
        <f t="shared" si="2"/>
        <v>#REF!</v>
      </c>
      <c r="DR27" s="10" t="e">
        <f t="shared" si="3"/>
        <v>#REF!</v>
      </c>
      <c r="DS27" s="10" t="e">
        <f>#REF!+#REF!+#REF!+#REF!</f>
        <v>#REF!</v>
      </c>
      <c r="DT27" s="10" t="e">
        <f>#REF!+#REF!+#REF!+#REF!</f>
        <v>#REF!</v>
      </c>
      <c r="DU27" s="10" t="e">
        <f>#REF!+#REF!+#REF!+#REF!</f>
        <v>#REF!</v>
      </c>
      <c r="DV27" s="10" t="e">
        <f>#REF!+#REF!+#REF!+#REF!</f>
        <v>#REF!</v>
      </c>
      <c r="DW27" s="8"/>
      <c r="DX27" s="8"/>
      <c r="DY27" s="8"/>
      <c r="DZ27" s="6">
        <v>19</v>
      </c>
      <c r="EA27" s="6">
        <v>87</v>
      </c>
      <c r="EB27" s="6">
        <v>105</v>
      </c>
      <c r="EC27" s="6">
        <v>69</v>
      </c>
      <c r="ED27" s="6">
        <v>181</v>
      </c>
      <c r="EE27" s="6">
        <v>181</v>
      </c>
      <c r="EF27" s="6">
        <v>176</v>
      </c>
      <c r="EG27" s="6">
        <v>818</v>
      </c>
      <c r="EH27" s="10" t="s">
        <v>209</v>
      </c>
      <c r="EI27" s="6"/>
      <c r="EJ27" s="7" t="s">
        <v>210</v>
      </c>
      <c r="EK27" s="6">
        <v>818</v>
      </c>
      <c r="EL27" s="6">
        <v>176</v>
      </c>
      <c r="EM27" s="6">
        <v>181</v>
      </c>
      <c r="EN27" s="6">
        <v>181</v>
      </c>
      <c r="EO27" s="6">
        <v>69</v>
      </c>
      <c r="EP27" s="6">
        <v>105</v>
      </c>
      <c r="EQ27" s="51">
        <v>87</v>
      </c>
      <c r="ER27" s="51">
        <v>19</v>
      </c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</row>
    <row r="28" spans="1:212">
      <c r="A28" s="59" t="s">
        <v>64</v>
      </c>
      <c r="B28" s="60">
        <v>5185</v>
      </c>
      <c r="C28" s="60"/>
      <c r="D28" s="61"/>
      <c r="E28" s="60">
        <v>1285</v>
      </c>
      <c r="F28" s="60"/>
      <c r="G28" s="61"/>
      <c r="H28" s="60">
        <v>2144</v>
      </c>
      <c r="I28" s="60"/>
      <c r="J28" s="61"/>
      <c r="K28" s="60">
        <v>650</v>
      </c>
      <c r="L28" s="60"/>
      <c r="M28" s="61"/>
      <c r="N28" s="63">
        <v>13154</v>
      </c>
      <c r="O28" s="60"/>
      <c r="P28" s="61"/>
      <c r="Q28" s="63">
        <v>17233</v>
      </c>
      <c r="R28" s="60"/>
      <c r="S28" s="61"/>
      <c r="T28" s="64">
        <v>22418</v>
      </c>
      <c r="U28" s="73" t="s">
        <v>39</v>
      </c>
      <c r="V28" s="6"/>
      <c r="W28" s="6">
        <v>483</v>
      </c>
      <c r="X28" s="6">
        <v>450</v>
      </c>
      <c r="Y28" s="6">
        <v>2790</v>
      </c>
      <c r="Z28" s="6">
        <v>10192</v>
      </c>
      <c r="AA28" s="6">
        <v>13915</v>
      </c>
      <c r="AB28" s="10" t="s">
        <v>27</v>
      </c>
      <c r="AC28" s="6"/>
      <c r="AD28" s="7" t="s">
        <v>31</v>
      </c>
      <c r="AE28" s="6">
        <v>13915</v>
      </c>
      <c r="AF28" s="6">
        <v>10192</v>
      </c>
      <c r="AG28" s="6">
        <v>2790</v>
      </c>
      <c r="AH28" s="6">
        <v>450</v>
      </c>
      <c r="AI28" s="6">
        <v>483</v>
      </c>
      <c r="AJ28" s="6"/>
      <c r="AK28" s="50"/>
      <c r="AL28" s="9">
        <v>2375</v>
      </c>
      <c r="AM28" s="9">
        <v>2401</v>
      </c>
      <c r="AN28" s="71">
        <v>2372</v>
      </c>
      <c r="AO28" s="6">
        <v>1502</v>
      </c>
      <c r="AP28" s="6">
        <v>1360</v>
      </c>
      <c r="AQ28" s="6">
        <v>1334</v>
      </c>
      <c r="AR28" s="6">
        <v>1302</v>
      </c>
      <c r="AS28" s="6">
        <f t="shared" si="10"/>
        <v>1225</v>
      </c>
      <c r="AT28" s="6">
        <v>1160</v>
      </c>
      <c r="AU28" s="6">
        <v>1033</v>
      </c>
      <c r="AV28" s="6">
        <v>1118</v>
      </c>
      <c r="AW28" s="6">
        <v>1026</v>
      </c>
      <c r="AX28" s="6">
        <v>1065</v>
      </c>
      <c r="AY28" s="6">
        <v>959</v>
      </c>
      <c r="AZ28" s="6">
        <v>863</v>
      </c>
      <c r="BA28" s="6">
        <v>723</v>
      </c>
      <c r="BB28" s="10" t="s">
        <v>174</v>
      </c>
      <c r="BC28" s="6"/>
      <c r="BD28" s="6"/>
      <c r="BE28" s="6"/>
      <c r="BF28" s="7" t="s">
        <v>175</v>
      </c>
      <c r="BG28" s="6">
        <v>723</v>
      </c>
      <c r="BH28" s="6">
        <v>863</v>
      </c>
      <c r="BI28" s="6">
        <v>959</v>
      </c>
      <c r="BJ28" s="6">
        <v>1065</v>
      </c>
      <c r="BK28" s="6">
        <v>1026</v>
      </c>
      <c r="BL28" s="6">
        <v>1118</v>
      </c>
      <c r="BM28" s="6">
        <v>1033</v>
      </c>
      <c r="BN28" s="6">
        <v>1160</v>
      </c>
      <c r="BO28" s="6">
        <v>1225</v>
      </c>
      <c r="BP28" s="10">
        <f t="shared" si="11"/>
        <v>1302</v>
      </c>
      <c r="BQ28" s="6">
        <v>1334</v>
      </c>
      <c r="BR28" s="6">
        <v>1360</v>
      </c>
      <c r="BS28" s="6">
        <v>1502</v>
      </c>
      <c r="BT28" s="71">
        <v>2372</v>
      </c>
      <c r="BU28" s="8"/>
      <c r="BV28" s="66">
        <f>BV16/BV$10*100</f>
        <v>52.816901408450704</v>
      </c>
      <c r="BW28" s="68">
        <f t="shared" si="15"/>
        <v>1.7584097859327217</v>
      </c>
      <c r="BX28" s="68">
        <f t="shared" si="15"/>
        <v>0.14285714285714285</v>
      </c>
      <c r="BY28" s="68">
        <f t="shared" si="15"/>
        <v>1.9123997532387416</v>
      </c>
      <c r="BZ28" s="68">
        <f t="shared" si="15"/>
        <v>2.4783147459727388</v>
      </c>
      <c r="CA28" s="68">
        <f t="shared" si="15"/>
        <v>4.7356828193832596</v>
      </c>
      <c r="CB28" s="68">
        <f t="shared" si="15"/>
        <v>3.7016420818257725</v>
      </c>
      <c r="CC28" s="68">
        <f t="shared" si="15"/>
        <v>3.2339202299676608</v>
      </c>
      <c r="CD28" s="36" t="s">
        <v>166</v>
      </c>
      <c r="CE28" s="8"/>
      <c r="CF28" s="11" t="s">
        <v>167</v>
      </c>
      <c r="CG28" s="68">
        <f t="shared" si="16"/>
        <v>3.4710743801652892</v>
      </c>
      <c r="CH28" s="68">
        <f t="shared" si="16"/>
        <v>3.8686334539382132</v>
      </c>
      <c r="CI28" s="68">
        <f t="shared" si="16"/>
        <v>0.77092511013215859</v>
      </c>
      <c r="CJ28" s="68">
        <f t="shared" si="16"/>
        <v>2.9244114002478314</v>
      </c>
      <c r="CK28" s="68">
        <f t="shared" si="16"/>
        <v>5.4287476866132014</v>
      </c>
      <c r="CL28" s="68">
        <f t="shared" si="16"/>
        <v>7.5</v>
      </c>
      <c r="CM28" s="68">
        <f t="shared" si="16"/>
        <v>1.452599388379205</v>
      </c>
      <c r="CN28" s="69" t="s">
        <v>83</v>
      </c>
      <c r="CO28" s="69"/>
      <c r="CP28" s="50"/>
      <c r="CQ28" s="67" t="e">
        <f>#REF!+#REF!+#REF!+#REF!</f>
        <v>#REF!</v>
      </c>
      <c r="CR28" s="10" t="e">
        <f>#REF!+#REF!+#REF!+#REF!</f>
        <v>#REF!</v>
      </c>
      <c r="CS28" s="10" t="e">
        <f>#REF!+#REF!+#REF!+#REF!</f>
        <v>#REF!</v>
      </c>
      <c r="CT28" s="10" t="e">
        <f>#REF!+#REF!+#REF!+#REF!</f>
        <v>#REF!</v>
      </c>
      <c r="CU28" s="10" t="e">
        <f>#REF!+#REF!+#REF!+#REF!</f>
        <v>#REF!</v>
      </c>
      <c r="CV28" s="10" t="e">
        <f>#REF!+#REF!+#REF!+#REF!</f>
        <v>#REF!</v>
      </c>
      <c r="CW28" s="10" t="e">
        <f>#REF!+#REF!+#REF!+#REF!</f>
        <v>#REF!</v>
      </c>
      <c r="CX28" s="10">
        <v>705</v>
      </c>
      <c r="CY28" s="10">
        <v>572</v>
      </c>
      <c r="CZ28" s="10">
        <v>507</v>
      </c>
      <c r="DA28" s="10">
        <v>411</v>
      </c>
      <c r="DB28" s="10">
        <v>387</v>
      </c>
      <c r="DC28" s="10">
        <v>434</v>
      </c>
      <c r="DD28" s="10">
        <v>376</v>
      </c>
      <c r="DE28" s="10">
        <v>539</v>
      </c>
      <c r="DF28" s="15" t="s">
        <v>211</v>
      </c>
      <c r="DG28" s="6"/>
      <c r="DH28" s="7" t="s">
        <v>212</v>
      </c>
      <c r="DI28" s="10">
        <v>539</v>
      </c>
      <c r="DJ28" s="10">
        <v>376</v>
      </c>
      <c r="DK28" s="10">
        <v>434</v>
      </c>
      <c r="DL28" s="10">
        <v>387</v>
      </c>
      <c r="DM28" s="10">
        <v>411</v>
      </c>
      <c r="DN28" s="10">
        <v>507</v>
      </c>
      <c r="DO28" s="10">
        <v>572</v>
      </c>
      <c r="DP28" s="10">
        <v>705</v>
      </c>
      <c r="DQ28" s="10" t="e">
        <f t="shared" si="2"/>
        <v>#REF!</v>
      </c>
      <c r="DR28" s="10" t="e">
        <f t="shared" si="3"/>
        <v>#REF!</v>
      </c>
      <c r="DS28" s="10" t="e">
        <f>#REF!+#REF!+#REF!+#REF!</f>
        <v>#REF!</v>
      </c>
      <c r="DT28" s="10" t="e">
        <f>#REF!+#REF!+#REF!+#REF!</f>
        <v>#REF!</v>
      </c>
      <c r="DU28" s="10" t="e">
        <f>#REF!+#REF!+#REF!+#REF!</f>
        <v>#REF!</v>
      </c>
      <c r="DV28" s="10" t="e">
        <f>#REF!+#REF!+#REF!+#REF!</f>
        <v>#REF!</v>
      </c>
      <c r="DW28" s="8"/>
      <c r="DX28" s="8"/>
      <c r="DY28" s="8"/>
      <c r="DZ28" s="6">
        <v>45</v>
      </c>
      <c r="EA28" s="6">
        <v>82</v>
      </c>
      <c r="EB28" s="7" t="s">
        <v>83</v>
      </c>
      <c r="EC28" s="6">
        <v>73</v>
      </c>
      <c r="ED28" s="6">
        <v>140</v>
      </c>
      <c r="EE28" s="6">
        <v>103</v>
      </c>
      <c r="EF28" s="6">
        <v>262</v>
      </c>
      <c r="EG28" s="6">
        <v>705</v>
      </c>
      <c r="EH28" s="10" t="s">
        <v>211</v>
      </c>
      <c r="EI28" s="6"/>
      <c r="EJ28" s="7" t="s">
        <v>212</v>
      </c>
      <c r="EK28" s="6">
        <v>705</v>
      </c>
      <c r="EL28" s="6">
        <v>262</v>
      </c>
      <c r="EM28" s="6">
        <v>103</v>
      </c>
      <c r="EN28" s="6">
        <v>140</v>
      </c>
      <c r="EO28" s="6">
        <v>73</v>
      </c>
      <c r="EP28" s="7" t="s">
        <v>83</v>
      </c>
      <c r="EQ28" s="51">
        <v>82</v>
      </c>
      <c r="ER28" s="51">
        <v>45</v>
      </c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</row>
    <row r="29" spans="1:212">
      <c r="A29" s="74" t="s">
        <v>65</v>
      </c>
      <c r="B29" s="60">
        <v>5866</v>
      </c>
      <c r="C29" s="60"/>
      <c r="D29" s="61"/>
      <c r="E29" s="75">
        <v>1495</v>
      </c>
      <c r="F29" s="75"/>
      <c r="G29" s="76"/>
      <c r="H29" s="75">
        <v>2456</v>
      </c>
      <c r="I29" s="75"/>
      <c r="J29" s="76"/>
      <c r="K29" s="60">
        <v>650</v>
      </c>
      <c r="L29" s="60"/>
      <c r="M29" s="61"/>
      <c r="N29" s="121">
        <v>15138</v>
      </c>
      <c r="O29" s="75"/>
      <c r="P29" s="76"/>
      <c r="Q29" s="63">
        <v>19739</v>
      </c>
      <c r="R29" s="60"/>
      <c r="S29" s="61"/>
      <c r="T29" s="64">
        <v>25605</v>
      </c>
      <c r="U29" s="77" t="s">
        <v>38</v>
      </c>
      <c r="V29" s="6"/>
      <c r="W29" s="6">
        <v>508</v>
      </c>
      <c r="X29" s="6">
        <v>404</v>
      </c>
      <c r="Y29" s="6">
        <v>2726</v>
      </c>
      <c r="Z29" s="6">
        <v>9995</v>
      </c>
      <c r="AA29" s="6">
        <v>13633</v>
      </c>
      <c r="AB29" s="10" t="s">
        <v>43</v>
      </c>
      <c r="AC29" s="6"/>
      <c r="AD29" s="7" t="s">
        <v>60</v>
      </c>
      <c r="AE29" s="6">
        <f>AA29</f>
        <v>13633</v>
      </c>
      <c r="AF29" s="6">
        <f>Z29</f>
        <v>9995</v>
      </c>
      <c r="AG29" s="6">
        <f>Y29</f>
        <v>2726</v>
      </c>
      <c r="AH29" s="6">
        <f>X29</f>
        <v>404</v>
      </c>
      <c r="AI29" s="6">
        <f>W29</f>
        <v>508</v>
      </c>
      <c r="AJ29" s="6"/>
      <c r="AK29" s="50"/>
      <c r="AL29" s="9">
        <v>2163</v>
      </c>
      <c r="AM29" s="9">
        <v>2048</v>
      </c>
      <c r="AN29" s="71">
        <v>1717</v>
      </c>
      <c r="AO29" s="6">
        <v>1493</v>
      </c>
      <c r="AP29" s="6">
        <v>1275</v>
      </c>
      <c r="AQ29" s="6">
        <v>1138</v>
      </c>
      <c r="AR29" s="6">
        <v>1072</v>
      </c>
      <c r="AS29" s="6">
        <f t="shared" si="10"/>
        <v>1052</v>
      </c>
      <c r="AT29" s="6">
        <v>1101</v>
      </c>
      <c r="AU29" s="6">
        <v>920</v>
      </c>
      <c r="AV29" s="6">
        <v>875</v>
      </c>
      <c r="AW29" s="6">
        <v>837</v>
      </c>
      <c r="AX29" s="6">
        <v>967</v>
      </c>
      <c r="AY29" s="6">
        <v>634</v>
      </c>
      <c r="AZ29" s="6">
        <v>623</v>
      </c>
      <c r="BA29" s="6">
        <v>495</v>
      </c>
      <c r="BB29" s="10" t="s">
        <v>183</v>
      </c>
      <c r="BC29" s="6"/>
      <c r="BD29" s="6"/>
      <c r="BE29" s="6"/>
      <c r="BF29" s="7" t="s">
        <v>184</v>
      </c>
      <c r="BG29" s="6">
        <v>495</v>
      </c>
      <c r="BH29" s="6">
        <v>623</v>
      </c>
      <c r="BI29" s="6">
        <v>634</v>
      </c>
      <c r="BJ29" s="6">
        <v>967</v>
      </c>
      <c r="BK29" s="6">
        <v>837</v>
      </c>
      <c r="BL29" s="6">
        <v>875</v>
      </c>
      <c r="BM29" s="6">
        <v>920</v>
      </c>
      <c r="BN29" s="6">
        <v>1101</v>
      </c>
      <c r="BO29" s="6">
        <v>1052</v>
      </c>
      <c r="BP29" s="10">
        <f t="shared" si="11"/>
        <v>1072</v>
      </c>
      <c r="BQ29" s="6">
        <v>1138</v>
      </c>
      <c r="BR29" s="6">
        <v>1275</v>
      </c>
      <c r="BS29" s="6">
        <v>1493</v>
      </c>
      <c r="BT29" s="71">
        <v>1717</v>
      </c>
      <c r="BU29" s="8"/>
      <c r="BV29" s="66" t="s">
        <v>206</v>
      </c>
      <c r="BW29" s="68">
        <f t="shared" si="15"/>
        <v>1.452599388379205</v>
      </c>
      <c r="BX29" s="68">
        <f t="shared" si="15"/>
        <v>7.5</v>
      </c>
      <c r="BY29" s="68">
        <f t="shared" si="15"/>
        <v>5.4287476866132014</v>
      </c>
      <c r="BZ29" s="68">
        <f t="shared" si="15"/>
        <v>2.9244114002478314</v>
      </c>
      <c r="CA29" s="68">
        <f t="shared" si="15"/>
        <v>0.77092511013215859</v>
      </c>
      <c r="CB29" s="68">
        <f t="shared" si="15"/>
        <v>3.8686334539382132</v>
      </c>
      <c r="CC29" s="68">
        <f t="shared" si="15"/>
        <v>3.4710743801652892</v>
      </c>
      <c r="CD29" s="36" t="s">
        <v>176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50"/>
      <c r="CQ29" s="67" t="e">
        <f>#REF!+#REF!+#REF!+#REF!</f>
        <v>#REF!</v>
      </c>
      <c r="CR29" s="10" t="e">
        <f>#REF!+#REF!+#REF!+#REF!</f>
        <v>#REF!</v>
      </c>
      <c r="CS29" s="10" t="e">
        <f>#REF!+#REF!+#REF!+#REF!</f>
        <v>#REF!</v>
      </c>
      <c r="CT29" s="10" t="e">
        <f>#REF!+#REF!+#REF!+#REF!</f>
        <v>#REF!</v>
      </c>
      <c r="CU29" s="10" t="e">
        <f>#REF!+#REF!+#REF!+#REF!</f>
        <v>#REF!</v>
      </c>
      <c r="CV29" s="10" t="e">
        <f>#REF!+#REF!+#REF!+#REF!</f>
        <v>#REF!</v>
      </c>
      <c r="CW29" s="10" t="e">
        <f>#REF!+#REF!+#REF!+#REF!</f>
        <v>#REF!</v>
      </c>
      <c r="CX29" s="10">
        <v>733</v>
      </c>
      <c r="CY29" s="10">
        <v>805</v>
      </c>
      <c r="CZ29" s="10">
        <v>767</v>
      </c>
      <c r="DA29" s="10">
        <v>660</v>
      </c>
      <c r="DB29" s="10">
        <v>675</v>
      </c>
      <c r="DC29" s="10">
        <v>632</v>
      </c>
      <c r="DD29" s="10">
        <v>555</v>
      </c>
      <c r="DE29" s="10">
        <v>489</v>
      </c>
      <c r="DF29" s="15" t="s">
        <v>213</v>
      </c>
      <c r="DG29" s="6"/>
      <c r="DH29" s="7" t="s">
        <v>214</v>
      </c>
      <c r="DI29" s="10">
        <v>489</v>
      </c>
      <c r="DJ29" s="10">
        <v>555</v>
      </c>
      <c r="DK29" s="10">
        <v>632</v>
      </c>
      <c r="DL29" s="10">
        <v>675</v>
      </c>
      <c r="DM29" s="10">
        <v>660</v>
      </c>
      <c r="DN29" s="10">
        <v>767</v>
      </c>
      <c r="DO29" s="10">
        <v>805</v>
      </c>
      <c r="DP29" s="10">
        <v>733</v>
      </c>
      <c r="DQ29" s="10" t="e">
        <f t="shared" si="2"/>
        <v>#REF!</v>
      </c>
      <c r="DR29" s="10" t="e">
        <f t="shared" si="3"/>
        <v>#REF!</v>
      </c>
      <c r="DS29" s="10" t="e">
        <f>#REF!+#REF!+#REF!+#REF!</f>
        <v>#REF!</v>
      </c>
      <c r="DT29" s="10" t="e">
        <f>#REF!+#REF!+#REF!+#REF!</f>
        <v>#REF!</v>
      </c>
      <c r="DU29" s="10" t="e">
        <f>#REF!+#REF!+#REF!+#REF!</f>
        <v>#REF!</v>
      </c>
      <c r="DV29" s="10" t="e">
        <f>#REF!+#REF!+#REF!+#REF!</f>
        <v>#REF!</v>
      </c>
      <c r="DW29" s="8"/>
      <c r="DX29" s="8"/>
      <c r="DY29" s="8"/>
      <c r="DZ29" s="6">
        <v>76</v>
      </c>
      <c r="EA29" s="6">
        <v>81</v>
      </c>
      <c r="EB29" s="6">
        <v>39</v>
      </c>
      <c r="EC29" s="6">
        <v>65</v>
      </c>
      <c r="ED29" s="6">
        <v>196</v>
      </c>
      <c r="EE29" s="6">
        <v>39</v>
      </c>
      <c r="EF29" s="6">
        <v>237</v>
      </c>
      <c r="EG29" s="6">
        <v>733</v>
      </c>
      <c r="EH29" s="10" t="s">
        <v>213</v>
      </c>
      <c r="EI29" s="6"/>
      <c r="EJ29" s="7" t="s">
        <v>214</v>
      </c>
      <c r="EK29" s="6">
        <v>733</v>
      </c>
      <c r="EL29" s="6">
        <v>237</v>
      </c>
      <c r="EM29" s="6">
        <v>39</v>
      </c>
      <c r="EN29" s="6">
        <v>196</v>
      </c>
      <c r="EO29" s="6">
        <v>65</v>
      </c>
      <c r="EP29" s="6">
        <v>39</v>
      </c>
      <c r="EQ29" s="51">
        <v>81</v>
      </c>
      <c r="ER29" s="51">
        <v>76</v>
      </c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</row>
    <row r="30" spans="1:212">
      <c r="A30" s="78" t="s">
        <v>215</v>
      </c>
      <c r="B30" s="60">
        <v>6628</v>
      </c>
      <c r="C30" s="60"/>
      <c r="D30" s="61"/>
      <c r="E30" s="79">
        <v>1877</v>
      </c>
      <c r="F30" s="79"/>
      <c r="G30" s="80"/>
      <c r="H30" s="79">
        <v>2884</v>
      </c>
      <c r="I30" s="79"/>
      <c r="J30" s="80"/>
      <c r="K30" s="79">
        <v>1048</v>
      </c>
      <c r="L30" s="79"/>
      <c r="M30" s="80"/>
      <c r="N30" s="121">
        <v>16478</v>
      </c>
      <c r="O30" s="75"/>
      <c r="P30" s="76"/>
      <c r="Q30" s="63">
        <v>22287</v>
      </c>
      <c r="R30" s="60"/>
      <c r="S30" s="61"/>
      <c r="T30" s="64">
        <v>28915</v>
      </c>
      <c r="U30" s="81" t="s">
        <v>37</v>
      </c>
      <c r="V30" s="6"/>
      <c r="W30" s="6">
        <v>574</v>
      </c>
      <c r="X30" s="6">
        <v>510</v>
      </c>
      <c r="Y30" s="6">
        <v>3068</v>
      </c>
      <c r="Z30" s="6">
        <v>10506</v>
      </c>
      <c r="AA30" s="6">
        <v>14658</v>
      </c>
      <c r="AB30" s="7" t="s">
        <v>42</v>
      </c>
      <c r="AC30" s="6"/>
      <c r="AD30" s="7" t="s">
        <v>61</v>
      </c>
      <c r="AE30" s="6">
        <f>AA30</f>
        <v>14658</v>
      </c>
      <c r="AF30" s="6">
        <f>Z30</f>
        <v>10506</v>
      </c>
      <c r="AG30" s="6">
        <f>Y30</f>
        <v>3068</v>
      </c>
      <c r="AH30" s="6">
        <f>X30</f>
        <v>510</v>
      </c>
      <c r="AI30" s="6">
        <f>W30</f>
        <v>574</v>
      </c>
      <c r="AJ30" s="6"/>
      <c r="AK30" s="50"/>
      <c r="AL30" s="82" t="s">
        <v>83</v>
      </c>
      <c r="AM30" s="82" t="s">
        <v>83</v>
      </c>
      <c r="AN30" s="82" t="s">
        <v>83</v>
      </c>
      <c r="AO30" s="10" t="s">
        <v>83</v>
      </c>
      <c r="AP30" s="10" t="s">
        <v>83</v>
      </c>
      <c r="AQ30" s="10" t="s">
        <v>83</v>
      </c>
      <c r="AR30" s="10" t="s">
        <v>83</v>
      </c>
      <c r="AS30" s="10" t="s">
        <v>83</v>
      </c>
      <c r="AT30" s="10" t="s">
        <v>83</v>
      </c>
      <c r="AU30" s="10" t="s">
        <v>83</v>
      </c>
      <c r="AV30" s="10" t="s">
        <v>83</v>
      </c>
      <c r="AW30" s="10" t="s">
        <v>83</v>
      </c>
      <c r="AX30" s="10" t="s">
        <v>83</v>
      </c>
      <c r="AY30" s="10" t="s">
        <v>83</v>
      </c>
      <c r="AZ30" s="10" t="s">
        <v>83</v>
      </c>
      <c r="BA30" s="10" t="s">
        <v>83</v>
      </c>
      <c r="BB30" s="10" t="s">
        <v>187</v>
      </c>
      <c r="BC30" s="6"/>
      <c r="BD30" s="6"/>
      <c r="BE30" s="6"/>
      <c r="BF30" s="7" t="s">
        <v>188</v>
      </c>
      <c r="BG30" s="7" t="s">
        <v>83</v>
      </c>
      <c r="BH30" s="7" t="s">
        <v>83</v>
      </c>
      <c r="BI30" s="7" t="s">
        <v>83</v>
      </c>
      <c r="BJ30" s="7" t="s">
        <v>83</v>
      </c>
      <c r="BK30" s="7" t="s">
        <v>83</v>
      </c>
      <c r="BL30" s="7" t="s">
        <v>83</v>
      </c>
      <c r="BM30" s="7" t="s">
        <v>83</v>
      </c>
      <c r="BN30" s="7" t="s">
        <v>83</v>
      </c>
      <c r="BO30" s="7" t="s">
        <v>83</v>
      </c>
      <c r="BP30" s="10" t="str">
        <f t="shared" si="11"/>
        <v>-</v>
      </c>
      <c r="BQ30" s="7" t="s">
        <v>83</v>
      </c>
      <c r="BR30" s="7" t="s">
        <v>83</v>
      </c>
      <c r="BS30" s="7" t="s">
        <v>83</v>
      </c>
      <c r="BT30" s="82" t="s">
        <v>83</v>
      </c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11" t="s">
        <v>216</v>
      </c>
      <c r="CG30" s="8"/>
      <c r="CH30" s="8"/>
      <c r="CI30" s="8"/>
      <c r="CJ30" s="8"/>
      <c r="CK30" s="8"/>
      <c r="CL30" s="8"/>
      <c r="CM30" s="8"/>
      <c r="CN30" s="8"/>
      <c r="CO30" s="8"/>
      <c r="CP30" s="50"/>
      <c r="CQ30" s="67" t="e">
        <f>#REF!+#REF!+#REF!+#REF!</f>
        <v>#REF!</v>
      </c>
      <c r="CR30" s="10" t="e">
        <f>#REF!+#REF!+#REF!+#REF!</f>
        <v>#REF!</v>
      </c>
      <c r="CS30" s="10" t="e">
        <f>#REF!+#REF!+#REF!+#REF!</f>
        <v>#REF!</v>
      </c>
      <c r="CT30" s="10" t="e">
        <f>#REF!+#REF!+#REF!+#REF!</f>
        <v>#REF!</v>
      </c>
      <c r="CU30" s="10" t="e">
        <f>#REF!+#REF!+#REF!+#REF!</f>
        <v>#REF!</v>
      </c>
      <c r="CV30" s="10" t="e">
        <f>#REF!+#REF!+#REF!+#REF!</f>
        <v>#REF!</v>
      </c>
      <c r="CW30" s="10" t="e">
        <f>#REF!+#REF!+#REF!+#REF!</f>
        <v>#REF!</v>
      </c>
      <c r="CX30" s="10">
        <v>306</v>
      </c>
      <c r="CY30" s="10">
        <v>290</v>
      </c>
      <c r="CZ30" s="10">
        <v>233</v>
      </c>
      <c r="DA30" s="10">
        <v>310</v>
      </c>
      <c r="DB30" s="10">
        <v>327</v>
      </c>
      <c r="DC30" s="10">
        <v>399</v>
      </c>
      <c r="DD30" s="10">
        <v>231</v>
      </c>
      <c r="DE30" s="10">
        <v>262</v>
      </c>
      <c r="DF30" s="15" t="s">
        <v>217</v>
      </c>
      <c r="DG30" s="6"/>
      <c r="DH30" s="7" t="s">
        <v>218</v>
      </c>
      <c r="DI30" s="10">
        <v>262</v>
      </c>
      <c r="DJ30" s="10">
        <v>231</v>
      </c>
      <c r="DK30" s="10">
        <v>399</v>
      </c>
      <c r="DL30" s="10">
        <v>327</v>
      </c>
      <c r="DM30" s="10">
        <v>310</v>
      </c>
      <c r="DN30" s="10">
        <v>233</v>
      </c>
      <c r="DO30" s="10">
        <v>290</v>
      </c>
      <c r="DP30" s="10">
        <v>3006</v>
      </c>
      <c r="DQ30" s="10" t="e">
        <f t="shared" si="2"/>
        <v>#REF!</v>
      </c>
      <c r="DR30" s="10" t="e">
        <f t="shared" si="3"/>
        <v>#REF!</v>
      </c>
      <c r="DS30" s="10" t="e">
        <f>#REF!+#REF!+#REF!+#REF!</f>
        <v>#REF!</v>
      </c>
      <c r="DT30" s="10" t="e">
        <f>#REF!+#REF!+#REF!+#REF!</f>
        <v>#REF!</v>
      </c>
      <c r="DU30" s="10" t="e">
        <f>#REF!+#REF!+#REF!+#REF!</f>
        <v>#REF!</v>
      </c>
      <c r="DV30" s="10" t="e">
        <f>#REF!+#REF!+#REF!+#REF!</f>
        <v>#REF!</v>
      </c>
      <c r="DW30" s="8"/>
      <c r="DX30" s="8"/>
      <c r="DY30" s="8"/>
      <c r="DZ30" s="7" t="s">
        <v>83</v>
      </c>
      <c r="EA30" s="7" t="s">
        <v>83</v>
      </c>
      <c r="EB30" s="7" t="s">
        <v>83</v>
      </c>
      <c r="EC30" s="7" t="s">
        <v>83</v>
      </c>
      <c r="ED30" s="7" t="s">
        <v>83</v>
      </c>
      <c r="EE30" s="7" t="s">
        <v>83</v>
      </c>
      <c r="EF30" s="6">
        <v>306</v>
      </c>
      <c r="EG30" s="6">
        <v>306</v>
      </c>
      <c r="EH30" s="10" t="s">
        <v>217</v>
      </c>
      <c r="EI30" s="6"/>
      <c r="EJ30" s="7" t="s">
        <v>218</v>
      </c>
      <c r="EK30" s="6">
        <v>306</v>
      </c>
      <c r="EL30" s="6">
        <v>306</v>
      </c>
      <c r="EM30" s="7" t="s">
        <v>83</v>
      </c>
      <c r="EN30" s="7" t="s">
        <v>83</v>
      </c>
      <c r="EO30" s="7" t="s">
        <v>83</v>
      </c>
      <c r="EP30" s="7" t="s">
        <v>83</v>
      </c>
      <c r="EQ30" s="11" t="s">
        <v>83</v>
      </c>
      <c r="ER30" s="11" t="s">
        <v>83</v>
      </c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</row>
    <row r="31" spans="1:212">
      <c r="A31" s="78" t="s">
        <v>219</v>
      </c>
      <c r="B31" s="60">
        <v>7572</v>
      </c>
      <c r="C31" s="60"/>
      <c r="D31" s="61"/>
      <c r="E31" s="60">
        <v>3262</v>
      </c>
      <c r="F31" s="60"/>
      <c r="G31" s="61"/>
      <c r="H31" s="79">
        <v>3701</v>
      </c>
      <c r="I31" s="79"/>
      <c r="J31" s="80"/>
      <c r="K31" s="60">
        <v>1129</v>
      </c>
      <c r="L31" s="60"/>
      <c r="M31" s="61"/>
      <c r="N31" s="121">
        <v>16235</v>
      </c>
      <c r="O31" s="75"/>
      <c r="P31" s="76"/>
      <c r="Q31" s="63">
        <v>24327</v>
      </c>
      <c r="R31" s="60"/>
      <c r="S31" s="61"/>
      <c r="T31" s="64">
        <v>31899</v>
      </c>
      <c r="U31" s="83" t="s">
        <v>36</v>
      </c>
      <c r="V31" s="8"/>
      <c r="W31" s="6">
        <v>720</v>
      </c>
      <c r="X31" s="6">
        <v>556</v>
      </c>
      <c r="Y31" s="6">
        <v>3153</v>
      </c>
      <c r="Z31" s="6">
        <v>11144</v>
      </c>
      <c r="AA31" s="6">
        <f>SUM(W31:Z31)</f>
        <v>15573</v>
      </c>
      <c r="AB31" s="7" t="s">
        <v>41</v>
      </c>
      <c r="AC31" s="6"/>
      <c r="AD31" s="7" t="s">
        <v>62</v>
      </c>
      <c r="AE31" s="6">
        <f>AA31</f>
        <v>15573</v>
      </c>
      <c r="AF31" s="6">
        <f>Z31</f>
        <v>11144</v>
      </c>
      <c r="AG31" s="6">
        <f>Y31</f>
        <v>3153</v>
      </c>
      <c r="AH31" s="6">
        <f>X31</f>
        <v>556</v>
      </c>
      <c r="AI31" s="6">
        <f>W31</f>
        <v>720</v>
      </c>
      <c r="AJ31" s="6"/>
      <c r="AK31" s="50"/>
      <c r="AL31" s="9"/>
      <c r="AM31" s="9"/>
      <c r="AN31" s="71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1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10"/>
      <c r="BQ31" s="6"/>
      <c r="BR31" s="6"/>
      <c r="BS31" s="6"/>
      <c r="BT31" s="71"/>
      <c r="BU31" s="8"/>
      <c r="BV31" s="12"/>
      <c r="BW31" s="8"/>
      <c r="BX31" s="11" t="s">
        <v>220</v>
      </c>
      <c r="BY31" s="8"/>
      <c r="BZ31" s="8"/>
      <c r="CA31" s="8"/>
      <c r="CB31" s="8"/>
      <c r="CC31" s="8"/>
      <c r="CD31" s="8"/>
      <c r="CE31" s="8"/>
      <c r="CF31" s="11" t="s">
        <v>221</v>
      </c>
      <c r="CG31" s="8"/>
      <c r="CH31" s="8"/>
      <c r="CI31" s="8"/>
      <c r="CJ31" s="8"/>
      <c r="CK31" s="8"/>
      <c r="CL31" s="8"/>
      <c r="CM31" s="8"/>
      <c r="CN31" s="8"/>
      <c r="CO31" s="8"/>
      <c r="CP31" s="50"/>
      <c r="CQ31" s="67" t="e">
        <f>#REF!+#REF!+#REF!+#REF!</f>
        <v>#REF!</v>
      </c>
      <c r="CR31" s="10" t="e">
        <f>#REF!+#REF!+#REF!+#REF!</f>
        <v>#REF!</v>
      </c>
      <c r="CS31" s="10" t="e">
        <f>#REF!+#REF!+#REF!+#REF!</f>
        <v>#REF!</v>
      </c>
      <c r="CT31" s="10" t="e">
        <f>#REF!+#REF!+#REF!+#REF!</f>
        <v>#REF!</v>
      </c>
      <c r="CU31" s="10" t="e">
        <f>#REF!+#REF!+#REF!+#REF!</f>
        <v>#REF!</v>
      </c>
      <c r="CV31" s="10" t="e">
        <f>#REF!+#REF!+#REF!+#REF!</f>
        <v>#REF!</v>
      </c>
      <c r="CW31" s="10" t="e">
        <f>#REF!+#REF!+#REF!+#REF!</f>
        <v>#REF!</v>
      </c>
      <c r="CX31" s="10">
        <v>2039</v>
      </c>
      <c r="CY31" s="10">
        <v>1935</v>
      </c>
      <c r="CZ31" s="10">
        <v>1826</v>
      </c>
      <c r="DA31" s="10">
        <v>1623</v>
      </c>
      <c r="DB31" s="10">
        <v>1628</v>
      </c>
      <c r="DC31" s="10">
        <v>1485</v>
      </c>
      <c r="DD31" s="10">
        <v>1489</v>
      </c>
      <c r="DE31" s="10">
        <v>1512</v>
      </c>
      <c r="DF31" s="15" t="s">
        <v>222</v>
      </c>
      <c r="DG31" s="6"/>
      <c r="DH31" s="7" t="s">
        <v>223</v>
      </c>
      <c r="DI31" s="10">
        <v>1512</v>
      </c>
      <c r="DJ31" s="10">
        <v>1489</v>
      </c>
      <c r="DK31" s="10">
        <v>1485</v>
      </c>
      <c r="DL31" s="10">
        <v>1628</v>
      </c>
      <c r="DM31" s="10">
        <v>1623</v>
      </c>
      <c r="DN31" s="10">
        <v>1826</v>
      </c>
      <c r="DO31" s="10">
        <v>1935</v>
      </c>
      <c r="DP31" s="10">
        <v>2039</v>
      </c>
      <c r="DQ31" s="10" t="e">
        <f t="shared" si="2"/>
        <v>#REF!</v>
      </c>
      <c r="DR31" s="10" t="e">
        <f t="shared" si="3"/>
        <v>#REF!</v>
      </c>
      <c r="DS31" s="10" t="e">
        <f>#REF!+#REF!+#REF!+#REF!</f>
        <v>#REF!</v>
      </c>
      <c r="DT31" s="10" t="e">
        <f>#REF!+#REF!+#REF!+#REF!</f>
        <v>#REF!</v>
      </c>
      <c r="DU31" s="10" t="e">
        <f>#REF!+#REF!+#REF!+#REF!</f>
        <v>#REF!</v>
      </c>
      <c r="DV31" s="10" t="e">
        <f>#REF!+#REF!+#REF!+#REF!</f>
        <v>#REF!</v>
      </c>
      <c r="DW31" s="8"/>
      <c r="DX31" s="8"/>
      <c r="DY31" s="8"/>
      <c r="DZ31" s="7" t="s">
        <v>83</v>
      </c>
      <c r="EA31" s="6">
        <v>437</v>
      </c>
      <c r="EB31" s="7" t="s">
        <v>83</v>
      </c>
      <c r="EC31" s="7" t="s">
        <v>83</v>
      </c>
      <c r="ED31" s="6">
        <v>368</v>
      </c>
      <c r="EE31" s="6">
        <v>1234</v>
      </c>
      <c r="EF31" s="7" t="s">
        <v>83</v>
      </c>
      <c r="EG31" s="6">
        <v>2039</v>
      </c>
      <c r="EH31" s="10" t="s">
        <v>222</v>
      </c>
      <c r="EI31" s="6"/>
      <c r="EJ31" s="7" t="s">
        <v>223</v>
      </c>
      <c r="EK31" s="6">
        <v>2039</v>
      </c>
      <c r="EL31" s="7" t="s">
        <v>83</v>
      </c>
      <c r="EM31" s="6">
        <v>1234</v>
      </c>
      <c r="EN31" s="6">
        <v>368</v>
      </c>
      <c r="EO31" s="7" t="s">
        <v>83</v>
      </c>
      <c r="EP31" s="7" t="s">
        <v>83</v>
      </c>
      <c r="EQ31" s="51">
        <v>437</v>
      </c>
      <c r="ER31" s="11" t="s">
        <v>83</v>
      </c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</row>
    <row r="32" spans="1:212">
      <c r="A32" s="78" t="s">
        <v>224</v>
      </c>
      <c r="B32" s="60">
        <v>8861</v>
      </c>
      <c r="C32" s="84"/>
      <c r="D32" s="85"/>
      <c r="E32" s="60">
        <v>4406</v>
      </c>
      <c r="F32" s="84"/>
      <c r="G32" s="85"/>
      <c r="H32" s="79">
        <v>3519</v>
      </c>
      <c r="I32" s="86"/>
      <c r="J32" s="87"/>
      <c r="K32" s="60">
        <v>1234</v>
      </c>
      <c r="L32" s="84"/>
      <c r="M32" s="85"/>
      <c r="N32" s="121">
        <v>16094</v>
      </c>
      <c r="O32" s="88"/>
      <c r="P32" s="89"/>
      <c r="Q32" s="63">
        <v>25253</v>
      </c>
      <c r="R32" s="84"/>
      <c r="S32" s="85"/>
      <c r="T32" s="64">
        <v>34114</v>
      </c>
      <c r="U32" s="83" t="s">
        <v>225</v>
      </c>
      <c r="V32" s="8"/>
      <c r="W32" s="6"/>
      <c r="X32" s="6"/>
      <c r="Y32" s="6"/>
      <c r="Z32" s="6"/>
      <c r="AA32" s="6"/>
      <c r="AB32" s="7"/>
      <c r="AC32" s="6"/>
      <c r="AD32" s="7"/>
      <c r="AE32" s="6"/>
      <c r="AF32" s="6"/>
      <c r="AG32" s="6"/>
      <c r="AH32" s="6"/>
      <c r="AI32" s="6"/>
      <c r="AJ32" s="6"/>
      <c r="AK32" s="50"/>
      <c r="AL32" s="9"/>
      <c r="AM32" s="9"/>
      <c r="AN32" s="71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1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10"/>
      <c r="BQ32" s="6"/>
      <c r="BR32" s="6"/>
      <c r="BS32" s="6"/>
      <c r="BT32" s="71"/>
      <c r="BU32" s="8"/>
      <c r="BV32" s="12"/>
      <c r="BW32" s="8"/>
      <c r="BX32" s="11"/>
      <c r="BY32" s="8"/>
      <c r="BZ32" s="8"/>
      <c r="CA32" s="8"/>
      <c r="CB32" s="8"/>
      <c r="CC32" s="8"/>
      <c r="CD32" s="8"/>
      <c r="CE32" s="8"/>
      <c r="CF32" s="11"/>
      <c r="CG32" s="8"/>
      <c r="CH32" s="8"/>
      <c r="CI32" s="8"/>
      <c r="CJ32" s="8"/>
      <c r="CK32" s="8"/>
      <c r="CL32" s="8"/>
      <c r="CM32" s="8"/>
      <c r="CN32" s="8"/>
      <c r="CO32" s="8"/>
      <c r="CP32" s="50"/>
      <c r="CQ32" s="67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5"/>
      <c r="DG32" s="6"/>
      <c r="DH32" s="7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8"/>
      <c r="DX32" s="8"/>
      <c r="DY32" s="8"/>
      <c r="DZ32" s="7"/>
      <c r="EA32" s="6"/>
      <c r="EB32" s="7"/>
      <c r="EC32" s="7"/>
      <c r="ED32" s="6"/>
      <c r="EE32" s="6"/>
      <c r="EF32" s="7"/>
      <c r="EG32" s="6"/>
      <c r="EH32" s="10"/>
      <c r="EI32" s="6"/>
      <c r="EJ32" s="7"/>
      <c r="EK32" s="6"/>
      <c r="EL32" s="7"/>
      <c r="EM32" s="6"/>
      <c r="EN32" s="6"/>
      <c r="EO32" s="7"/>
      <c r="EP32" s="7"/>
      <c r="EQ32" s="51"/>
      <c r="ER32" s="11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</row>
    <row r="33" spans="1:212">
      <c r="A33" s="78" t="s">
        <v>226</v>
      </c>
      <c r="B33" s="60">
        <v>9530</v>
      </c>
      <c r="C33" s="84"/>
      <c r="D33" s="85"/>
      <c r="E33" s="60">
        <v>6242</v>
      </c>
      <c r="F33" s="84"/>
      <c r="G33" s="85"/>
      <c r="H33" s="79">
        <v>4368</v>
      </c>
      <c r="I33" s="86"/>
      <c r="J33" s="87"/>
      <c r="K33" s="60">
        <v>1407</v>
      </c>
      <c r="L33" s="84"/>
      <c r="M33" s="85"/>
      <c r="N33" s="121">
        <v>17298</v>
      </c>
      <c r="O33" s="88"/>
      <c r="P33" s="89"/>
      <c r="Q33" s="63">
        <v>29315</v>
      </c>
      <c r="R33" s="84"/>
      <c r="S33" s="85"/>
      <c r="T33" s="64">
        <v>38845</v>
      </c>
      <c r="U33" s="83" t="s">
        <v>227</v>
      </c>
      <c r="V33" s="8"/>
      <c r="W33" s="6"/>
      <c r="X33" s="6"/>
      <c r="Y33" s="6"/>
      <c r="Z33" s="6"/>
      <c r="AA33" s="6"/>
      <c r="AB33" s="7"/>
      <c r="AC33" s="6"/>
      <c r="AD33" s="7"/>
      <c r="AE33" s="6"/>
      <c r="AF33" s="6"/>
      <c r="AG33" s="6"/>
      <c r="AH33" s="6"/>
      <c r="AI33" s="6"/>
      <c r="AJ33" s="6"/>
      <c r="AK33" s="50"/>
      <c r="AL33" s="9"/>
      <c r="AM33" s="9"/>
      <c r="AN33" s="71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1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10"/>
      <c r="BQ33" s="6"/>
      <c r="BR33" s="6"/>
      <c r="BS33" s="6"/>
      <c r="BT33" s="71"/>
      <c r="BU33" s="8"/>
      <c r="BV33" s="12"/>
      <c r="BW33" s="8"/>
      <c r="BX33" s="11"/>
      <c r="BY33" s="8"/>
      <c r="BZ33" s="8"/>
      <c r="CA33" s="8"/>
      <c r="CB33" s="8"/>
      <c r="CC33" s="8"/>
      <c r="CD33" s="8"/>
      <c r="CE33" s="8"/>
      <c r="CF33" s="11"/>
      <c r="CG33" s="8"/>
      <c r="CH33" s="8"/>
      <c r="CI33" s="8"/>
      <c r="CJ33" s="8"/>
      <c r="CK33" s="8"/>
      <c r="CL33" s="8"/>
      <c r="CM33" s="8"/>
      <c r="CN33" s="8"/>
      <c r="CO33" s="8"/>
      <c r="CP33" s="50"/>
      <c r="CQ33" s="67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5"/>
      <c r="DG33" s="6"/>
      <c r="DH33" s="7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8"/>
      <c r="DX33" s="8"/>
      <c r="DY33" s="8"/>
      <c r="DZ33" s="7"/>
      <c r="EA33" s="6"/>
      <c r="EB33" s="7"/>
      <c r="EC33" s="7"/>
      <c r="ED33" s="6"/>
      <c r="EE33" s="6"/>
      <c r="EF33" s="7"/>
      <c r="EG33" s="6"/>
      <c r="EH33" s="10"/>
      <c r="EI33" s="6"/>
      <c r="EJ33" s="7"/>
      <c r="EK33" s="6"/>
      <c r="EL33" s="7"/>
      <c r="EM33" s="6"/>
      <c r="EN33" s="6"/>
      <c r="EO33" s="7"/>
      <c r="EP33" s="7"/>
      <c r="EQ33" s="51"/>
      <c r="ER33" s="11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</row>
    <row r="34" spans="1:212" s="25" customFormat="1" ht="15.75">
      <c r="A34" s="90" t="s">
        <v>228</v>
      </c>
      <c r="B34" s="85">
        <v>9545</v>
      </c>
      <c r="C34" s="91"/>
      <c r="D34" s="92"/>
      <c r="E34" s="85">
        <v>6843</v>
      </c>
      <c r="F34" s="91"/>
      <c r="G34" s="92"/>
      <c r="H34" s="87">
        <v>4697</v>
      </c>
      <c r="I34" s="91"/>
      <c r="J34" s="92"/>
      <c r="K34" s="85">
        <v>1775</v>
      </c>
      <c r="L34" s="91"/>
      <c r="M34" s="92"/>
      <c r="N34" s="122">
        <v>17268</v>
      </c>
      <c r="O34" s="91"/>
      <c r="P34" s="92"/>
      <c r="Q34" s="93">
        <v>30583</v>
      </c>
      <c r="R34" s="91"/>
      <c r="S34" s="92"/>
      <c r="T34" s="94">
        <v>40128</v>
      </c>
      <c r="U34" s="95" t="s">
        <v>229</v>
      </c>
      <c r="V34" s="92"/>
      <c r="W34" s="24">
        <v>820</v>
      </c>
      <c r="X34" s="24">
        <v>543</v>
      </c>
      <c r="Y34" s="24">
        <v>3181</v>
      </c>
      <c r="Z34" s="24">
        <v>11595</v>
      </c>
      <c r="AA34" s="24">
        <f>SUM(W34:Z34)</f>
        <v>16139</v>
      </c>
      <c r="AB34" s="55" t="s">
        <v>40</v>
      </c>
      <c r="AC34" s="24"/>
      <c r="AD34" s="55" t="s">
        <v>63</v>
      </c>
      <c r="AE34" s="24">
        <f>AA34</f>
        <v>16139</v>
      </c>
      <c r="AF34" s="24">
        <f>Z34</f>
        <v>11595</v>
      </c>
      <c r="AG34" s="24">
        <f>Y34</f>
        <v>3181</v>
      </c>
      <c r="AH34" s="24">
        <f>X34</f>
        <v>543</v>
      </c>
      <c r="AI34" s="24">
        <f>W34</f>
        <v>820</v>
      </c>
      <c r="AJ34" s="24"/>
      <c r="AK34" s="24"/>
      <c r="AL34" s="72"/>
      <c r="AM34" s="72"/>
      <c r="AN34" s="96"/>
      <c r="AO34" s="24"/>
      <c r="AP34" s="24"/>
      <c r="AQ34" s="24"/>
      <c r="AR34" s="24"/>
      <c r="AS34" s="24"/>
      <c r="AT34" s="24"/>
      <c r="AU34" s="24"/>
      <c r="AV34" s="97" t="s">
        <v>157</v>
      </c>
      <c r="AW34" s="24"/>
      <c r="AX34" s="92"/>
      <c r="AY34" s="24"/>
      <c r="AZ34" s="24"/>
      <c r="BA34" s="24"/>
      <c r="BB34" s="27"/>
      <c r="BC34" s="24"/>
      <c r="BD34" s="24"/>
      <c r="BE34" s="24"/>
      <c r="BF34" s="24"/>
      <c r="BG34" s="24"/>
      <c r="BH34" s="24"/>
      <c r="BI34" s="92"/>
      <c r="BJ34" s="24"/>
      <c r="BK34" s="55" t="s">
        <v>148</v>
      </c>
      <c r="BL34" s="24"/>
      <c r="BM34" s="24"/>
      <c r="BN34" s="24"/>
      <c r="BO34" s="24"/>
      <c r="BP34" s="27"/>
      <c r="BQ34" s="24"/>
      <c r="BR34" s="24"/>
      <c r="BS34" s="24"/>
      <c r="BT34" s="96"/>
      <c r="BU34" s="92"/>
      <c r="BV34" s="98"/>
      <c r="BW34" s="99"/>
      <c r="BX34" s="99"/>
      <c r="BY34" s="99"/>
      <c r="BZ34" s="99"/>
      <c r="CA34" s="99"/>
      <c r="CB34" s="99"/>
      <c r="CC34" s="99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100"/>
      <c r="CQ34" s="72"/>
      <c r="CR34" s="24"/>
      <c r="CS34" s="24"/>
      <c r="CT34" s="24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101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24"/>
      <c r="DU34" s="24"/>
      <c r="DV34" s="24"/>
      <c r="DW34" s="92"/>
      <c r="DX34" s="92"/>
      <c r="DY34" s="92"/>
      <c r="DZ34" s="24"/>
      <c r="EA34" s="24"/>
      <c r="EB34" s="24"/>
      <c r="EC34" s="24"/>
      <c r="ED34" s="24"/>
      <c r="EE34" s="24"/>
      <c r="EF34" s="24"/>
      <c r="EG34" s="24"/>
      <c r="EH34" s="27"/>
      <c r="EI34" s="24"/>
      <c r="EJ34" s="24"/>
      <c r="EK34" s="24"/>
      <c r="EL34" s="24"/>
      <c r="EM34" s="24"/>
      <c r="EN34" s="24"/>
      <c r="EO34" s="24"/>
      <c r="EP34" s="24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</row>
    <row r="35" spans="1:212" ht="15.75">
      <c r="A35" s="90" t="s">
        <v>230</v>
      </c>
      <c r="B35" s="85">
        <v>10316</v>
      </c>
      <c r="C35" s="91"/>
      <c r="D35" s="92"/>
      <c r="E35" s="85">
        <v>7935</v>
      </c>
      <c r="F35" s="91"/>
      <c r="G35" s="92"/>
      <c r="H35" s="87">
        <v>4420</v>
      </c>
      <c r="I35" s="91"/>
      <c r="J35" s="92"/>
      <c r="K35" s="85">
        <v>1575</v>
      </c>
      <c r="L35" s="91"/>
      <c r="M35" s="92"/>
      <c r="N35" s="122">
        <v>18019</v>
      </c>
      <c r="O35" s="91"/>
      <c r="P35" s="92"/>
      <c r="Q35" s="93">
        <v>31949</v>
      </c>
      <c r="R35" s="91"/>
      <c r="S35" s="92"/>
      <c r="T35" s="94">
        <v>42265</v>
      </c>
      <c r="U35" s="95" t="s">
        <v>231</v>
      </c>
      <c r="V35" s="8"/>
      <c r="W35" s="6"/>
      <c r="X35" s="6"/>
      <c r="Y35" s="6"/>
      <c r="Z35" s="6"/>
      <c r="AA35" s="6"/>
      <c r="AB35" s="7"/>
      <c r="AC35" s="6"/>
      <c r="AD35" s="7"/>
      <c r="AE35" s="6"/>
      <c r="AF35" s="6"/>
      <c r="AG35" s="6"/>
      <c r="AH35" s="6"/>
      <c r="AI35" s="6"/>
      <c r="AJ35" s="6"/>
      <c r="AK35" s="6"/>
      <c r="AL35" s="9"/>
      <c r="AM35" s="9"/>
      <c r="AN35" s="71"/>
      <c r="AO35" s="6"/>
      <c r="AP35" s="6"/>
      <c r="AQ35" s="6"/>
      <c r="AR35" s="6"/>
      <c r="AS35" s="6"/>
      <c r="AT35" s="6"/>
      <c r="AU35" s="6"/>
      <c r="AV35" s="35"/>
      <c r="AW35" s="6"/>
      <c r="AX35" s="8"/>
      <c r="AY35" s="6"/>
      <c r="AZ35" s="6"/>
      <c r="BA35" s="6"/>
      <c r="BB35" s="10"/>
      <c r="BC35" s="6"/>
      <c r="BD35" s="6"/>
      <c r="BE35" s="6"/>
      <c r="BF35" s="6"/>
      <c r="BG35" s="6"/>
      <c r="BH35" s="6"/>
      <c r="BI35" s="8"/>
      <c r="BJ35" s="6"/>
      <c r="BK35" s="7"/>
      <c r="BL35" s="6"/>
      <c r="BM35" s="6"/>
      <c r="BN35" s="6"/>
      <c r="BO35" s="6"/>
      <c r="BP35" s="10"/>
      <c r="BQ35" s="6"/>
      <c r="BR35" s="6"/>
      <c r="BS35" s="6"/>
      <c r="BT35" s="71"/>
      <c r="BU35" s="8"/>
      <c r="BV35" s="12"/>
      <c r="BW35" s="68"/>
      <c r="BX35" s="68"/>
      <c r="BY35" s="68"/>
      <c r="BZ35" s="68"/>
      <c r="CA35" s="68"/>
      <c r="CB35" s="68"/>
      <c r="CC35" s="6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102"/>
      <c r="CQ35" s="9"/>
      <c r="CR35" s="6"/>
      <c r="CS35" s="6"/>
      <c r="CT35" s="6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103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6"/>
      <c r="DU35" s="6"/>
      <c r="DV35" s="6"/>
      <c r="DW35" s="8"/>
      <c r="DX35" s="8"/>
      <c r="DY35" s="8"/>
      <c r="DZ35" s="6"/>
      <c r="EA35" s="6"/>
      <c r="EB35" s="6"/>
      <c r="EC35" s="6"/>
      <c r="ED35" s="6"/>
      <c r="EE35" s="6"/>
      <c r="EF35" s="6"/>
      <c r="EG35" s="6"/>
      <c r="EH35" s="10"/>
      <c r="EI35" s="6"/>
      <c r="EJ35" s="6"/>
      <c r="EK35" s="6"/>
      <c r="EL35" s="6"/>
      <c r="EM35" s="6"/>
      <c r="EN35" s="6"/>
      <c r="EO35" s="6"/>
      <c r="EP35" s="6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</row>
    <row r="36" spans="1:212" ht="15.75">
      <c r="A36" s="90" t="s">
        <v>232</v>
      </c>
      <c r="B36" s="85">
        <v>11652</v>
      </c>
      <c r="C36" s="91"/>
      <c r="D36" s="92"/>
      <c r="E36" s="85">
        <v>8826</v>
      </c>
      <c r="F36" s="91"/>
      <c r="G36" s="92"/>
      <c r="H36" s="87">
        <v>4822</v>
      </c>
      <c r="I36" s="91"/>
      <c r="J36" s="92"/>
      <c r="K36" s="85">
        <v>1712</v>
      </c>
      <c r="L36" s="91"/>
      <c r="M36" s="92"/>
      <c r="N36" s="122">
        <v>18176</v>
      </c>
      <c r="O36" s="91"/>
      <c r="P36" s="92"/>
      <c r="Q36" s="93">
        <v>33536</v>
      </c>
      <c r="R36" s="91"/>
      <c r="S36" s="92"/>
      <c r="T36" s="94">
        <v>45188</v>
      </c>
      <c r="U36" s="95" t="s">
        <v>233</v>
      </c>
      <c r="V36" s="8"/>
      <c r="W36" s="6"/>
      <c r="X36" s="6"/>
      <c r="Y36" s="6"/>
      <c r="Z36" s="6"/>
      <c r="AA36" s="6"/>
      <c r="AB36" s="7"/>
      <c r="AC36" s="6"/>
      <c r="AD36" s="7"/>
      <c r="AE36" s="6"/>
      <c r="AF36" s="6"/>
      <c r="AG36" s="6"/>
      <c r="AH36" s="6"/>
      <c r="AI36" s="6"/>
      <c r="AJ36" s="6"/>
      <c r="AK36" s="6"/>
      <c r="AL36" s="9"/>
      <c r="AM36" s="9"/>
      <c r="AN36" s="71"/>
      <c r="AO36" s="6"/>
      <c r="AP36" s="6"/>
      <c r="AQ36" s="6"/>
      <c r="AR36" s="6"/>
      <c r="AS36" s="6"/>
      <c r="AT36" s="6"/>
      <c r="AU36" s="6"/>
      <c r="AV36" s="35"/>
      <c r="AW36" s="6"/>
      <c r="AX36" s="8"/>
      <c r="AY36" s="6"/>
      <c r="AZ36" s="6"/>
      <c r="BA36" s="6"/>
      <c r="BB36" s="10"/>
      <c r="BC36" s="6"/>
      <c r="BD36" s="6"/>
      <c r="BE36" s="6"/>
      <c r="BF36" s="6"/>
      <c r="BG36" s="6"/>
      <c r="BH36" s="6"/>
      <c r="BI36" s="8"/>
      <c r="BJ36" s="6"/>
      <c r="BK36" s="7"/>
      <c r="BL36" s="6"/>
      <c r="BM36" s="6"/>
      <c r="BN36" s="6"/>
      <c r="BO36" s="6"/>
      <c r="BP36" s="10"/>
      <c r="BQ36" s="6"/>
      <c r="BR36" s="6"/>
      <c r="BS36" s="6"/>
      <c r="BT36" s="71"/>
      <c r="BU36" s="8"/>
      <c r="BV36" s="12"/>
      <c r="BW36" s="68"/>
      <c r="BX36" s="68"/>
      <c r="BY36" s="68"/>
      <c r="BZ36" s="68"/>
      <c r="CA36" s="68"/>
      <c r="CB36" s="68"/>
      <c r="CC36" s="6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102"/>
      <c r="CQ36" s="9"/>
      <c r="CR36" s="6"/>
      <c r="CS36" s="6"/>
      <c r="CT36" s="6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103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6"/>
      <c r="DU36" s="6"/>
      <c r="DV36" s="6"/>
      <c r="DW36" s="8"/>
      <c r="DX36" s="8"/>
      <c r="DY36" s="8"/>
      <c r="DZ36" s="6"/>
      <c r="EA36" s="6"/>
      <c r="EB36" s="6"/>
      <c r="EC36" s="6"/>
      <c r="ED36" s="6"/>
      <c r="EE36" s="6"/>
      <c r="EF36" s="6"/>
      <c r="EG36" s="6"/>
      <c r="EH36" s="10"/>
      <c r="EI36" s="6"/>
      <c r="EJ36" s="6"/>
      <c r="EK36" s="6"/>
      <c r="EL36" s="6"/>
      <c r="EM36" s="6"/>
      <c r="EN36" s="6"/>
      <c r="EO36" s="6"/>
      <c r="EP36" s="6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</row>
    <row r="37" spans="1:212" ht="15.75">
      <c r="A37" s="90" t="s">
        <v>234</v>
      </c>
      <c r="B37" s="89">
        <v>12700</v>
      </c>
      <c r="C37" s="88"/>
      <c r="D37" s="89"/>
      <c r="E37" s="85">
        <v>9412</v>
      </c>
      <c r="F37" s="88"/>
      <c r="G37" s="89"/>
      <c r="H37" s="89">
        <v>5404</v>
      </c>
      <c r="I37" s="104"/>
      <c r="J37" s="105"/>
      <c r="K37" s="89">
        <v>1716</v>
      </c>
      <c r="L37" s="104"/>
      <c r="M37" s="105"/>
      <c r="N37" s="122">
        <v>17989</v>
      </c>
      <c r="O37" s="104"/>
      <c r="P37" s="105"/>
      <c r="Q37" s="93">
        <v>34521</v>
      </c>
      <c r="R37" s="104"/>
      <c r="S37" s="105"/>
      <c r="T37" s="94">
        <v>47221</v>
      </c>
      <c r="U37" s="95" t="s">
        <v>235</v>
      </c>
      <c r="V37" s="8"/>
      <c r="W37" s="6"/>
      <c r="X37" s="6"/>
      <c r="Y37" s="6"/>
      <c r="Z37" s="6"/>
      <c r="AA37" s="6"/>
      <c r="AB37" s="7"/>
      <c r="AC37" s="6"/>
      <c r="AD37" s="7"/>
      <c r="AE37" s="6"/>
      <c r="AF37" s="6"/>
      <c r="AG37" s="6"/>
      <c r="AH37" s="6"/>
      <c r="AI37" s="6"/>
      <c r="AJ37" s="6"/>
      <c r="AK37" s="6"/>
      <c r="AL37" s="9"/>
      <c r="AM37" s="9"/>
      <c r="AN37" s="71"/>
      <c r="AO37" s="6"/>
      <c r="AP37" s="6"/>
      <c r="AQ37" s="6"/>
      <c r="AR37" s="6"/>
      <c r="AS37" s="6"/>
      <c r="AT37" s="6"/>
      <c r="AU37" s="6"/>
      <c r="AV37" s="35"/>
      <c r="AW37" s="6"/>
      <c r="AX37" s="8"/>
      <c r="AY37" s="6"/>
      <c r="AZ37" s="6"/>
      <c r="BA37" s="6"/>
      <c r="BB37" s="10"/>
      <c r="BC37" s="6"/>
      <c r="BD37" s="6"/>
      <c r="BE37" s="6"/>
      <c r="BF37" s="6"/>
      <c r="BG37" s="6"/>
      <c r="BH37" s="6"/>
      <c r="BI37" s="8"/>
      <c r="BJ37" s="6"/>
      <c r="BK37" s="7"/>
      <c r="BL37" s="6"/>
      <c r="BM37" s="6"/>
      <c r="BN37" s="6"/>
      <c r="BO37" s="6"/>
      <c r="BP37" s="10"/>
      <c r="BQ37" s="6"/>
      <c r="BR37" s="6"/>
      <c r="BS37" s="6"/>
      <c r="BT37" s="71"/>
      <c r="BU37" s="8"/>
      <c r="BV37" s="12"/>
      <c r="BW37" s="68"/>
      <c r="BX37" s="68"/>
      <c r="BY37" s="68"/>
      <c r="BZ37" s="68"/>
      <c r="CA37" s="68"/>
      <c r="CB37" s="68"/>
      <c r="CC37" s="6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102"/>
      <c r="CQ37" s="9"/>
      <c r="CR37" s="6"/>
      <c r="CS37" s="6"/>
      <c r="CT37" s="6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103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6"/>
      <c r="DU37" s="6"/>
      <c r="DV37" s="6"/>
      <c r="DW37" s="8"/>
      <c r="DX37" s="8"/>
      <c r="DY37" s="8"/>
      <c r="DZ37" s="6"/>
      <c r="EA37" s="6"/>
      <c r="EB37" s="6"/>
      <c r="EC37" s="6"/>
      <c r="ED37" s="6"/>
      <c r="EE37" s="6"/>
      <c r="EF37" s="6"/>
      <c r="EG37" s="6"/>
      <c r="EH37" s="10"/>
      <c r="EI37" s="6"/>
      <c r="EJ37" s="6"/>
      <c r="EK37" s="6"/>
      <c r="EL37" s="6"/>
      <c r="EM37" s="6"/>
      <c r="EN37" s="6"/>
      <c r="EO37" s="6"/>
      <c r="EP37" s="6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</row>
    <row r="38" spans="1:212" ht="15.75">
      <c r="A38" s="90" t="s">
        <v>236</v>
      </c>
      <c r="B38" s="89">
        <v>13859</v>
      </c>
      <c r="C38" s="88"/>
      <c r="D38" s="89"/>
      <c r="E38" s="85">
        <v>10856</v>
      </c>
      <c r="F38" s="88"/>
      <c r="G38" s="89"/>
      <c r="H38" s="89">
        <v>5913</v>
      </c>
      <c r="I38" s="104"/>
      <c r="J38" s="106"/>
      <c r="K38" s="89">
        <v>1858</v>
      </c>
      <c r="L38" s="104"/>
      <c r="M38" s="106"/>
      <c r="N38" s="122">
        <v>17827</v>
      </c>
      <c r="O38" s="104"/>
      <c r="P38" s="106"/>
      <c r="Q38" s="93">
        <v>36454</v>
      </c>
      <c r="R38" s="104"/>
      <c r="S38" s="106"/>
      <c r="T38" s="94">
        <v>50313</v>
      </c>
      <c r="U38" s="95" t="s">
        <v>237</v>
      </c>
      <c r="V38" s="8"/>
      <c r="W38" s="6"/>
      <c r="X38" s="6"/>
      <c r="Y38" s="6"/>
      <c r="Z38" s="6"/>
      <c r="AA38" s="6"/>
      <c r="AB38" s="7"/>
      <c r="AC38" s="6"/>
      <c r="AD38" s="7"/>
      <c r="AE38" s="6"/>
      <c r="AF38" s="6"/>
      <c r="AG38" s="6"/>
      <c r="AH38" s="6"/>
      <c r="AI38" s="6"/>
      <c r="AJ38" s="6"/>
      <c r="AK38" s="6"/>
      <c r="AL38" s="9"/>
      <c r="AM38" s="9"/>
      <c r="AN38" s="71"/>
      <c r="AO38" s="6"/>
      <c r="AP38" s="6"/>
      <c r="AQ38" s="6"/>
      <c r="AR38" s="6"/>
      <c r="AS38" s="6"/>
      <c r="AT38" s="6"/>
      <c r="AU38" s="6"/>
      <c r="AV38" s="35"/>
      <c r="AW38" s="6"/>
      <c r="AX38" s="8"/>
      <c r="AY38" s="6"/>
      <c r="AZ38" s="6"/>
      <c r="BA38" s="6"/>
      <c r="BB38" s="10"/>
      <c r="BC38" s="6"/>
      <c r="BD38" s="6"/>
      <c r="BE38" s="6"/>
      <c r="BF38" s="6"/>
      <c r="BG38" s="6"/>
      <c r="BH38" s="6"/>
      <c r="BI38" s="8"/>
      <c r="BJ38" s="6"/>
      <c r="BK38" s="7"/>
      <c r="BL38" s="6"/>
      <c r="BM38" s="6"/>
      <c r="BN38" s="6"/>
      <c r="BO38" s="6"/>
      <c r="BP38" s="10"/>
      <c r="BQ38" s="6"/>
      <c r="BR38" s="6"/>
      <c r="BS38" s="6"/>
      <c r="BT38" s="71"/>
      <c r="BU38" s="8"/>
      <c r="BV38" s="12"/>
      <c r="BW38" s="68"/>
      <c r="BX38" s="68"/>
      <c r="BY38" s="68"/>
      <c r="BZ38" s="68"/>
      <c r="CA38" s="68"/>
      <c r="CB38" s="68"/>
      <c r="CC38" s="6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102"/>
      <c r="CQ38" s="9"/>
      <c r="CR38" s="6"/>
      <c r="CS38" s="6"/>
      <c r="CT38" s="6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103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6"/>
      <c r="DU38" s="6"/>
      <c r="DV38" s="6"/>
      <c r="DW38" s="8"/>
      <c r="DX38" s="8"/>
      <c r="DY38" s="8"/>
      <c r="DZ38" s="6"/>
      <c r="EA38" s="6"/>
      <c r="EB38" s="6"/>
      <c r="EC38" s="6"/>
      <c r="ED38" s="6"/>
      <c r="EE38" s="6"/>
      <c r="EF38" s="6"/>
      <c r="EG38" s="6"/>
      <c r="EH38" s="10"/>
      <c r="EI38" s="6"/>
      <c r="EJ38" s="6"/>
      <c r="EK38" s="6"/>
      <c r="EL38" s="6"/>
      <c r="EM38" s="6"/>
      <c r="EN38" s="6"/>
      <c r="EO38" s="6"/>
      <c r="EP38" s="6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</row>
    <row r="39" spans="1:212" ht="15.75">
      <c r="A39" s="90" t="s">
        <v>238</v>
      </c>
      <c r="B39" s="89">
        <v>14543</v>
      </c>
      <c r="C39" s="88"/>
      <c r="D39" s="89"/>
      <c r="E39" s="85">
        <v>11403</v>
      </c>
      <c r="F39" s="88"/>
      <c r="G39" s="89"/>
      <c r="H39" s="89">
        <v>5748</v>
      </c>
      <c r="I39" s="104"/>
      <c r="J39" s="106"/>
      <c r="K39" s="89">
        <v>1902</v>
      </c>
      <c r="L39" s="104"/>
      <c r="M39" s="106"/>
      <c r="N39" s="122">
        <v>19014</v>
      </c>
      <c r="O39" s="104"/>
      <c r="P39" s="107"/>
      <c r="Q39" s="93">
        <v>38067</v>
      </c>
      <c r="R39" s="104"/>
      <c r="S39" s="107"/>
      <c r="T39" s="94">
        <v>52610</v>
      </c>
      <c r="U39" s="95" t="s">
        <v>239</v>
      </c>
      <c r="V39" s="8"/>
      <c r="W39" s="6"/>
      <c r="X39" s="6"/>
      <c r="Y39" s="6"/>
      <c r="Z39" s="6"/>
      <c r="AA39" s="6"/>
      <c r="AB39" s="7"/>
      <c r="AC39" s="6"/>
      <c r="AD39" s="7"/>
      <c r="AE39" s="6"/>
      <c r="AF39" s="6"/>
      <c r="AG39" s="6"/>
      <c r="AH39" s="6"/>
      <c r="AI39" s="6"/>
      <c r="AJ39" s="6"/>
      <c r="AK39" s="6"/>
      <c r="AL39" s="9"/>
      <c r="AM39" s="9"/>
      <c r="AN39" s="71"/>
      <c r="AO39" s="6"/>
      <c r="AP39" s="6"/>
      <c r="AQ39" s="6"/>
      <c r="AR39" s="6"/>
      <c r="AS39" s="6"/>
      <c r="AT39" s="6"/>
      <c r="AU39" s="6"/>
      <c r="AV39" s="35"/>
      <c r="AW39" s="6"/>
      <c r="AX39" s="8"/>
      <c r="AY39" s="6"/>
      <c r="AZ39" s="6"/>
      <c r="BA39" s="6"/>
      <c r="BB39" s="10"/>
      <c r="BC39" s="6"/>
      <c r="BD39" s="6"/>
      <c r="BE39" s="6"/>
      <c r="BF39" s="6"/>
      <c r="BG39" s="6"/>
      <c r="BH39" s="6"/>
      <c r="BI39" s="8"/>
      <c r="BJ39" s="6"/>
      <c r="BK39" s="7"/>
      <c r="BL39" s="6"/>
      <c r="BM39" s="6"/>
      <c r="BN39" s="6"/>
      <c r="BO39" s="6"/>
      <c r="BP39" s="10"/>
      <c r="BQ39" s="6"/>
      <c r="BR39" s="6"/>
      <c r="BS39" s="6"/>
      <c r="BT39" s="71"/>
      <c r="BU39" s="8"/>
      <c r="BV39" s="12"/>
      <c r="BW39" s="68"/>
      <c r="BX39" s="68"/>
      <c r="BY39" s="68"/>
      <c r="BZ39" s="68"/>
      <c r="CA39" s="68"/>
      <c r="CB39" s="68"/>
      <c r="CC39" s="6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102"/>
      <c r="CQ39" s="9"/>
      <c r="CR39" s="6"/>
      <c r="CS39" s="6"/>
      <c r="CT39" s="6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103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6"/>
      <c r="DU39" s="6"/>
      <c r="DV39" s="6"/>
      <c r="DW39" s="8"/>
      <c r="DX39" s="8"/>
      <c r="DY39" s="8"/>
      <c r="DZ39" s="6"/>
      <c r="EA39" s="6"/>
      <c r="EB39" s="6"/>
      <c r="EC39" s="6"/>
      <c r="ED39" s="6"/>
      <c r="EE39" s="6"/>
      <c r="EF39" s="6"/>
      <c r="EG39" s="6"/>
      <c r="EH39" s="10"/>
      <c r="EI39" s="6"/>
      <c r="EJ39" s="6"/>
      <c r="EK39" s="6"/>
      <c r="EL39" s="6"/>
      <c r="EM39" s="6"/>
      <c r="EN39" s="6"/>
      <c r="EO39" s="6"/>
      <c r="EP39" s="6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</row>
    <row r="40" spans="1:212" ht="15.75">
      <c r="A40" s="90" t="s">
        <v>240</v>
      </c>
      <c r="B40" s="89">
        <v>15439</v>
      </c>
      <c r="C40" s="88"/>
      <c r="D40" s="89"/>
      <c r="E40" s="85">
        <v>12206</v>
      </c>
      <c r="F40" s="88"/>
      <c r="G40" s="89"/>
      <c r="H40" s="89">
        <v>5433</v>
      </c>
      <c r="I40" s="104"/>
      <c r="J40" s="106"/>
      <c r="K40" s="89">
        <v>2095</v>
      </c>
      <c r="L40" s="104"/>
      <c r="M40" s="106"/>
      <c r="N40" s="122">
        <v>19527</v>
      </c>
      <c r="O40" s="104"/>
      <c r="P40" s="106"/>
      <c r="Q40" s="93">
        <v>39261</v>
      </c>
      <c r="R40" s="104"/>
      <c r="S40" s="106"/>
      <c r="T40" s="94">
        <v>54700</v>
      </c>
      <c r="U40" s="95" t="s">
        <v>241</v>
      </c>
      <c r="V40" s="8"/>
      <c r="W40" s="6"/>
      <c r="X40" s="6"/>
      <c r="Y40" s="6"/>
      <c r="Z40" s="6"/>
      <c r="AA40" s="6"/>
      <c r="AB40" s="7"/>
      <c r="AC40" s="6"/>
      <c r="AD40" s="7"/>
      <c r="AE40" s="6"/>
      <c r="AF40" s="6"/>
      <c r="AG40" s="6"/>
      <c r="AH40" s="6"/>
      <c r="AI40" s="6"/>
      <c r="AJ40" s="6"/>
      <c r="AK40" s="6"/>
      <c r="AL40" s="9"/>
      <c r="AM40" s="9"/>
      <c r="AN40" s="71"/>
      <c r="AO40" s="6"/>
      <c r="AP40" s="6"/>
      <c r="AQ40" s="6"/>
      <c r="AR40" s="6"/>
      <c r="AS40" s="6"/>
      <c r="AT40" s="6"/>
      <c r="AU40" s="6"/>
      <c r="AV40" s="35"/>
      <c r="AW40" s="6"/>
      <c r="AX40" s="8"/>
      <c r="AY40" s="6"/>
      <c r="AZ40" s="6"/>
      <c r="BA40" s="6"/>
      <c r="BB40" s="10"/>
      <c r="BC40" s="6"/>
      <c r="BD40" s="6"/>
      <c r="BE40" s="6"/>
      <c r="BF40" s="6"/>
      <c r="BG40" s="6"/>
      <c r="BH40" s="6"/>
      <c r="BI40" s="8"/>
      <c r="BJ40" s="6"/>
      <c r="BK40" s="7"/>
      <c r="BL40" s="6"/>
      <c r="BM40" s="6"/>
      <c r="BN40" s="6"/>
      <c r="BO40" s="6"/>
      <c r="BP40" s="10"/>
      <c r="BQ40" s="6"/>
      <c r="BR40" s="6"/>
      <c r="BS40" s="6"/>
      <c r="BT40" s="71"/>
      <c r="BU40" s="8"/>
      <c r="BV40" s="12"/>
      <c r="BW40" s="68"/>
      <c r="BX40" s="68"/>
      <c r="BY40" s="68"/>
      <c r="BZ40" s="68"/>
      <c r="CA40" s="68"/>
      <c r="CB40" s="68"/>
      <c r="CC40" s="6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102"/>
      <c r="CQ40" s="9"/>
      <c r="CR40" s="6"/>
      <c r="CS40" s="6"/>
      <c r="CT40" s="6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103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6"/>
      <c r="DU40" s="6"/>
      <c r="DV40" s="6"/>
      <c r="DW40" s="8"/>
      <c r="DX40" s="8"/>
      <c r="DY40" s="8"/>
      <c r="DZ40" s="6"/>
      <c r="EA40" s="6"/>
      <c r="EB40" s="6"/>
      <c r="EC40" s="6"/>
      <c r="ED40" s="6"/>
      <c r="EE40" s="6"/>
      <c r="EF40" s="6"/>
      <c r="EG40" s="6"/>
      <c r="EH40" s="10"/>
      <c r="EI40" s="6"/>
      <c r="EJ40" s="6"/>
      <c r="EK40" s="6"/>
      <c r="EL40" s="6"/>
      <c r="EM40" s="6"/>
      <c r="EN40" s="6"/>
      <c r="EO40" s="6"/>
      <c r="EP40" s="6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</row>
    <row r="41" spans="1:212" ht="15.75">
      <c r="A41" s="90" t="s">
        <v>242</v>
      </c>
      <c r="B41" s="89">
        <v>15937</v>
      </c>
      <c r="C41" s="88"/>
      <c r="D41" s="89"/>
      <c r="E41" s="85">
        <v>12830</v>
      </c>
      <c r="F41" s="88"/>
      <c r="G41" s="89"/>
      <c r="H41" s="89">
        <v>5469</v>
      </c>
      <c r="I41" s="104"/>
      <c r="J41" s="106"/>
      <c r="K41" s="89">
        <v>2267</v>
      </c>
      <c r="L41" s="104"/>
      <c r="M41" s="106"/>
      <c r="N41" s="122">
        <v>18793</v>
      </c>
      <c r="O41" s="104"/>
      <c r="P41" s="107"/>
      <c r="Q41" s="93">
        <v>39359</v>
      </c>
      <c r="R41" s="104"/>
      <c r="S41" s="107"/>
      <c r="T41" s="94">
        <v>55296</v>
      </c>
      <c r="U41" s="95" t="s">
        <v>243</v>
      </c>
      <c r="V41" s="8"/>
      <c r="W41" s="6"/>
      <c r="X41" s="6"/>
      <c r="Y41" s="6"/>
      <c r="Z41" s="6"/>
      <c r="AA41" s="6"/>
      <c r="AB41" s="7"/>
      <c r="AC41" s="6"/>
      <c r="AD41" s="7"/>
      <c r="AE41" s="6"/>
      <c r="AF41" s="6"/>
      <c r="AG41" s="6"/>
      <c r="AH41" s="6"/>
      <c r="AI41" s="6"/>
      <c r="AJ41" s="6"/>
      <c r="AK41" s="6"/>
      <c r="AL41" s="9"/>
      <c r="AM41" s="9"/>
      <c r="AN41" s="71"/>
      <c r="AO41" s="6"/>
      <c r="AP41" s="6"/>
      <c r="AQ41" s="6"/>
      <c r="AR41" s="6"/>
      <c r="AS41" s="6"/>
      <c r="AT41" s="6"/>
      <c r="AU41" s="6"/>
      <c r="AV41" s="35"/>
      <c r="AW41" s="6"/>
      <c r="AX41" s="8"/>
      <c r="AY41" s="6"/>
      <c r="AZ41" s="6"/>
      <c r="BA41" s="6"/>
      <c r="BB41" s="10"/>
      <c r="BC41" s="6"/>
      <c r="BD41" s="6"/>
      <c r="BE41" s="6"/>
      <c r="BF41" s="6"/>
      <c r="BG41" s="6"/>
      <c r="BH41" s="6"/>
      <c r="BI41" s="8"/>
      <c r="BJ41" s="6"/>
      <c r="BK41" s="7"/>
      <c r="BL41" s="6"/>
      <c r="BM41" s="6"/>
      <c r="BN41" s="6"/>
      <c r="BO41" s="6"/>
      <c r="BP41" s="10"/>
      <c r="BQ41" s="6"/>
      <c r="BR41" s="6"/>
      <c r="BS41" s="6"/>
      <c r="BT41" s="71"/>
      <c r="BU41" s="8"/>
      <c r="BV41" s="12"/>
      <c r="BW41" s="68"/>
      <c r="BX41" s="68"/>
      <c r="BY41" s="68"/>
      <c r="BZ41" s="68"/>
      <c r="CA41" s="68"/>
      <c r="CB41" s="68"/>
      <c r="CC41" s="6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102"/>
      <c r="CQ41" s="9"/>
      <c r="CR41" s="6"/>
      <c r="CS41" s="6"/>
      <c r="CT41" s="6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103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6"/>
      <c r="DU41" s="6"/>
      <c r="DV41" s="6"/>
      <c r="DW41" s="8"/>
      <c r="DX41" s="8"/>
      <c r="DY41" s="8"/>
      <c r="DZ41" s="6"/>
      <c r="EA41" s="6"/>
      <c r="EB41" s="6"/>
      <c r="EC41" s="6"/>
      <c r="ED41" s="6"/>
      <c r="EE41" s="6"/>
      <c r="EF41" s="6"/>
      <c r="EG41" s="6"/>
      <c r="EH41" s="10"/>
      <c r="EI41" s="6"/>
      <c r="EJ41" s="6"/>
      <c r="EK41" s="6"/>
      <c r="EL41" s="6"/>
      <c r="EM41" s="6"/>
      <c r="EN41" s="6"/>
      <c r="EO41" s="6"/>
      <c r="EP41" s="6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</row>
    <row r="42" spans="1:212" ht="15.75">
      <c r="A42" s="90" t="s">
        <v>244</v>
      </c>
      <c r="B42" s="89">
        <v>15982</v>
      </c>
      <c r="C42" s="88"/>
      <c r="D42" s="89"/>
      <c r="E42" s="85">
        <v>15253</v>
      </c>
      <c r="F42" s="88"/>
      <c r="G42" s="89"/>
      <c r="H42" s="89">
        <v>4506</v>
      </c>
      <c r="I42" s="104"/>
      <c r="J42" s="106"/>
      <c r="K42" s="89">
        <v>2385</v>
      </c>
      <c r="L42" s="104"/>
      <c r="M42" s="106"/>
      <c r="N42" s="122">
        <v>18439</v>
      </c>
      <c r="O42" s="104"/>
      <c r="P42" s="106"/>
      <c r="Q42" s="93">
        <v>40583</v>
      </c>
      <c r="R42" s="104"/>
      <c r="S42" s="106"/>
      <c r="T42" s="94">
        <v>56565</v>
      </c>
      <c r="U42" s="95" t="s">
        <v>245</v>
      </c>
      <c r="V42" s="8"/>
      <c r="W42" s="6"/>
      <c r="X42" s="6"/>
      <c r="Y42" s="6"/>
      <c r="Z42" s="6"/>
      <c r="AA42" s="6"/>
      <c r="AB42" s="7"/>
      <c r="AC42" s="6"/>
      <c r="AD42" s="7"/>
      <c r="AE42" s="6"/>
      <c r="AF42" s="6"/>
      <c r="AG42" s="6"/>
      <c r="AH42" s="6"/>
      <c r="AI42" s="6"/>
      <c r="AJ42" s="6"/>
      <c r="AK42" s="6"/>
      <c r="AL42" s="9"/>
      <c r="AM42" s="9"/>
      <c r="AN42" s="71"/>
      <c r="AO42" s="6"/>
      <c r="AP42" s="6"/>
      <c r="AQ42" s="6"/>
      <c r="AR42" s="6"/>
      <c r="AS42" s="6"/>
      <c r="AT42" s="6"/>
      <c r="AU42" s="6"/>
      <c r="AV42" s="35"/>
      <c r="AW42" s="6"/>
      <c r="AX42" s="8"/>
      <c r="AY42" s="6"/>
      <c r="AZ42" s="6"/>
      <c r="BA42" s="6"/>
      <c r="BB42" s="10"/>
      <c r="BC42" s="6"/>
      <c r="BD42" s="6"/>
      <c r="BE42" s="6"/>
      <c r="BF42" s="6"/>
      <c r="BG42" s="6"/>
      <c r="BH42" s="6"/>
      <c r="BI42" s="8"/>
      <c r="BJ42" s="6"/>
      <c r="BK42" s="7"/>
      <c r="BL42" s="6"/>
      <c r="BM42" s="6"/>
      <c r="BN42" s="6"/>
      <c r="BO42" s="6"/>
      <c r="BP42" s="10"/>
      <c r="BQ42" s="6"/>
      <c r="BR42" s="6"/>
      <c r="BS42" s="6"/>
      <c r="BT42" s="71"/>
      <c r="BU42" s="8"/>
      <c r="BV42" s="12"/>
      <c r="BW42" s="68"/>
      <c r="BX42" s="68"/>
      <c r="BY42" s="68"/>
      <c r="BZ42" s="68"/>
      <c r="CA42" s="68"/>
      <c r="CB42" s="68"/>
      <c r="CC42" s="6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102"/>
      <c r="CQ42" s="9"/>
      <c r="CR42" s="6"/>
      <c r="CS42" s="6"/>
      <c r="CT42" s="6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103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6"/>
      <c r="DU42" s="6"/>
      <c r="DV42" s="6"/>
      <c r="DW42" s="8"/>
      <c r="DX42" s="8"/>
      <c r="DY42" s="8"/>
      <c r="DZ42" s="6"/>
      <c r="EA42" s="6"/>
      <c r="EB42" s="6"/>
      <c r="EC42" s="6"/>
      <c r="ED42" s="6"/>
      <c r="EE42" s="6"/>
      <c r="EF42" s="6"/>
      <c r="EG42" s="6"/>
      <c r="EH42" s="10"/>
      <c r="EI42" s="6"/>
      <c r="EJ42" s="6"/>
      <c r="EK42" s="6"/>
      <c r="EL42" s="6"/>
      <c r="EM42" s="6"/>
      <c r="EN42" s="6"/>
      <c r="EO42" s="6"/>
      <c r="EP42" s="6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</row>
    <row r="43" spans="1:212" ht="15.75">
      <c r="A43" s="90" t="s">
        <v>324</v>
      </c>
      <c r="B43" s="89">
        <v>17829</v>
      </c>
      <c r="C43" s="88"/>
      <c r="D43" s="89"/>
      <c r="E43" s="85">
        <v>15988</v>
      </c>
      <c r="F43" s="88"/>
      <c r="G43" s="89"/>
      <c r="H43" s="89">
        <v>5013</v>
      </c>
      <c r="I43" s="104"/>
      <c r="J43" s="106"/>
      <c r="K43" s="89">
        <v>2779</v>
      </c>
      <c r="L43" s="104"/>
      <c r="M43" s="106"/>
      <c r="N43" s="122">
        <v>19070</v>
      </c>
      <c r="O43" s="104"/>
      <c r="P43" s="106"/>
      <c r="Q43" s="93">
        <v>42850</v>
      </c>
      <c r="R43" s="104"/>
      <c r="S43" s="106"/>
      <c r="T43" s="94">
        <v>60679</v>
      </c>
      <c r="U43" s="95" t="s">
        <v>325</v>
      </c>
      <c r="V43" s="8"/>
      <c r="W43" s="6"/>
      <c r="X43" s="6"/>
      <c r="Y43" s="6"/>
      <c r="Z43" s="6"/>
      <c r="AA43" s="6"/>
      <c r="AB43" s="7"/>
      <c r="AC43" s="6"/>
      <c r="AD43" s="7"/>
      <c r="AE43" s="6"/>
      <c r="AF43" s="6"/>
      <c r="AG43" s="6"/>
      <c r="AH43" s="6"/>
      <c r="AI43" s="6"/>
      <c r="AJ43" s="6"/>
      <c r="AK43" s="6"/>
      <c r="AL43" s="9"/>
      <c r="AM43" s="9"/>
      <c r="AN43" s="71"/>
      <c r="AO43" s="6"/>
      <c r="AP43" s="6"/>
      <c r="AQ43" s="6"/>
      <c r="AR43" s="6"/>
      <c r="AS43" s="6"/>
      <c r="AT43" s="6"/>
      <c r="AU43" s="6"/>
      <c r="AV43" s="35"/>
      <c r="AW43" s="6"/>
      <c r="AX43" s="8"/>
      <c r="AY43" s="6"/>
      <c r="AZ43" s="6"/>
      <c r="BA43" s="6"/>
      <c r="BB43" s="10"/>
      <c r="BC43" s="6"/>
      <c r="BD43" s="6"/>
      <c r="BE43" s="6"/>
      <c r="BF43" s="6"/>
      <c r="BG43" s="6"/>
      <c r="BH43" s="6"/>
      <c r="BI43" s="8"/>
      <c r="BJ43" s="6"/>
      <c r="BK43" s="7"/>
      <c r="BL43" s="6"/>
      <c r="BM43" s="6"/>
      <c r="BN43" s="6"/>
      <c r="BO43" s="6"/>
      <c r="BP43" s="10"/>
      <c r="BQ43" s="6"/>
      <c r="BR43" s="6"/>
      <c r="BS43" s="6"/>
      <c r="BT43" s="71"/>
      <c r="BU43" s="8"/>
      <c r="BV43" s="12"/>
      <c r="BW43" s="68"/>
      <c r="BX43" s="68"/>
      <c r="BY43" s="68"/>
      <c r="BZ43" s="68"/>
      <c r="CA43" s="68"/>
      <c r="CB43" s="68"/>
      <c r="CC43" s="6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102"/>
      <c r="CQ43" s="9"/>
      <c r="CR43" s="6"/>
      <c r="CS43" s="6"/>
      <c r="CT43" s="6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103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6"/>
      <c r="DU43" s="6"/>
      <c r="DV43" s="6"/>
      <c r="DW43" s="8"/>
      <c r="DX43" s="8"/>
      <c r="DY43" s="8"/>
      <c r="DZ43" s="6"/>
      <c r="EA43" s="6"/>
      <c r="EB43" s="6"/>
      <c r="EC43" s="6"/>
      <c r="ED43" s="6"/>
      <c r="EE43" s="6"/>
      <c r="EF43" s="6"/>
      <c r="EG43" s="6"/>
      <c r="EH43" s="10"/>
      <c r="EI43" s="6"/>
      <c r="EJ43" s="6"/>
      <c r="EK43" s="6"/>
      <c r="EL43" s="6"/>
      <c r="EM43" s="6"/>
      <c r="EN43" s="6"/>
      <c r="EO43" s="6"/>
      <c r="EP43" s="6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</row>
    <row r="44" spans="1:212" ht="15.75">
      <c r="A44" s="123" t="s">
        <v>327</v>
      </c>
      <c r="B44" s="89">
        <v>19833</v>
      </c>
      <c r="C44" s="88"/>
      <c r="D44" s="89"/>
      <c r="E44" s="85">
        <v>17705</v>
      </c>
      <c r="F44" s="88"/>
      <c r="G44" s="89"/>
      <c r="H44" s="89">
        <v>5183</v>
      </c>
      <c r="I44" s="104"/>
      <c r="J44" s="106"/>
      <c r="K44" s="89">
        <v>3081</v>
      </c>
      <c r="L44" s="104"/>
      <c r="M44" s="106"/>
      <c r="N44" s="122">
        <v>18878</v>
      </c>
      <c r="O44" s="104"/>
      <c r="P44" s="106"/>
      <c r="Q44" s="93">
        <f>+N44+K44+H44+E44</f>
        <v>44847</v>
      </c>
      <c r="R44" s="104"/>
      <c r="S44" s="106"/>
      <c r="T44" s="94">
        <f>Q44+B44</f>
        <v>64680</v>
      </c>
      <c r="U44" s="95" t="s">
        <v>330</v>
      </c>
      <c r="V44" s="8"/>
      <c r="W44" s="6"/>
      <c r="X44" s="6"/>
      <c r="Y44" s="6"/>
      <c r="Z44" s="6"/>
      <c r="AA44" s="6"/>
      <c r="AB44" s="7"/>
      <c r="AC44" s="6"/>
      <c r="AD44" s="7"/>
      <c r="AE44" s="6"/>
      <c r="AF44" s="6"/>
      <c r="AG44" s="6"/>
      <c r="AH44" s="6"/>
      <c r="AI44" s="6"/>
      <c r="AJ44" s="6"/>
      <c r="AK44" s="6"/>
      <c r="AL44" s="9"/>
      <c r="AM44" s="9"/>
      <c r="AN44" s="71"/>
      <c r="AO44" s="6"/>
      <c r="AP44" s="6"/>
      <c r="AQ44" s="6"/>
      <c r="AR44" s="6"/>
      <c r="AS44" s="6"/>
      <c r="AT44" s="6"/>
      <c r="AU44" s="6"/>
      <c r="AV44" s="35"/>
      <c r="AW44" s="6"/>
      <c r="AX44" s="8"/>
      <c r="AY44" s="6"/>
      <c r="AZ44" s="6"/>
      <c r="BA44" s="6"/>
      <c r="BB44" s="10"/>
      <c r="BC44" s="6"/>
      <c r="BD44" s="6"/>
      <c r="BE44" s="6"/>
      <c r="BF44" s="6"/>
      <c r="BG44" s="6"/>
      <c r="BH44" s="6"/>
      <c r="BI44" s="8"/>
      <c r="BJ44" s="6"/>
      <c r="BK44" s="7"/>
      <c r="BL44" s="6"/>
      <c r="BM44" s="6"/>
      <c r="BN44" s="6"/>
      <c r="BO44" s="6"/>
      <c r="BP44" s="10"/>
      <c r="BQ44" s="6"/>
      <c r="BR44" s="6"/>
      <c r="BS44" s="6"/>
      <c r="BT44" s="71"/>
      <c r="BU44" s="8"/>
      <c r="BV44" s="12"/>
      <c r="BW44" s="68"/>
      <c r="BX44" s="68"/>
      <c r="BY44" s="68"/>
      <c r="BZ44" s="68"/>
      <c r="CA44" s="68"/>
      <c r="CB44" s="68"/>
      <c r="CC44" s="6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102"/>
      <c r="CQ44" s="9"/>
      <c r="CR44" s="6"/>
      <c r="CS44" s="6"/>
      <c r="CT44" s="6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103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6"/>
      <c r="DU44" s="6"/>
      <c r="DV44" s="6"/>
      <c r="DW44" s="8"/>
      <c r="DX44" s="8"/>
      <c r="DY44" s="8"/>
      <c r="DZ44" s="6"/>
      <c r="EA44" s="6"/>
      <c r="EB44" s="6"/>
      <c r="EC44" s="6"/>
      <c r="ED44" s="6"/>
      <c r="EE44" s="6"/>
      <c r="EF44" s="6"/>
      <c r="EG44" s="6"/>
      <c r="EH44" s="10"/>
      <c r="EI44" s="6"/>
      <c r="EJ44" s="6"/>
      <c r="EK44" s="6"/>
      <c r="EL44" s="6"/>
      <c r="EM44" s="6"/>
      <c r="EN44" s="6"/>
      <c r="EO44" s="6"/>
      <c r="EP44" s="6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</row>
    <row r="45" spans="1:212" ht="15.75">
      <c r="A45" s="123" t="s">
        <v>328</v>
      </c>
      <c r="B45" s="89">
        <v>21983</v>
      </c>
      <c r="C45" s="88"/>
      <c r="D45" s="89"/>
      <c r="E45" s="85">
        <v>19601</v>
      </c>
      <c r="F45" s="88"/>
      <c r="G45" s="89"/>
      <c r="H45" s="89">
        <v>5857</v>
      </c>
      <c r="I45" s="104"/>
      <c r="J45" s="106"/>
      <c r="K45" s="89">
        <v>3146</v>
      </c>
      <c r="L45" s="104"/>
      <c r="M45" s="106"/>
      <c r="N45" s="122">
        <v>18809</v>
      </c>
      <c r="O45" s="104"/>
      <c r="P45" s="106"/>
      <c r="Q45" s="93">
        <f>+N45+K45+H45+E45</f>
        <v>47413</v>
      </c>
      <c r="R45" s="104"/>
      <c r="S45" s="106"/>
      <c r="T45" s="94">
        <f>Q45+B45</f>
        <v>69396</v>
      </c>
      <c r="U45" s="95" t="s">
        <v>331</v>
      </c>
      <c r="V45" s="8"/>
      <c r="W45" s="6"/>
      <c r="X45" s="6"/>
      <c r="Y45" s="6"/>
      <c r="Z45" s="6"/>
      <c r="AA45" s="6"/>
      <c r="AB45" s="7"/>
      <c r="AC45" s="6"/>
      <c r="AD45" s="7"/>
      <c r="AE45" s="6"/>
      <c r="AF45" s="6"/>
      <c r="AG45" s="6"/>
      <c r="AH45" s="6"/>
      <c r="AI45" s="6"/>
      <c r="AJ45" s="6"/>
      <c r="AK45" s="6"/>
      <c r="AL45" s="9"/>
      <c r="AM45" s="9"/>
      <c r="AN45" s="71"/>
      <c r="AO45" s="6"/>
      <c r="AP45" s="6"/>
      <c r="AQ45" s="6"/>
      <c r="AR45" s="6"/>
      <c r="AS45" s="6"/>
      <c r="AT45" s="6"/>
      <c r="AU45" s="6"/>
      <c r="AV45" s="35"/>
      <c r="AW45" s="6"/>
      <c r="AX45" s="8"/>
      <c r="AY45" s="6"/>
      <c r="AZ45" s="6"/>
      <c r="BA45" s="6"/>
      <c r="BB45" s="10"/>
      <c r="BC45" s="6"/>
      <c r="BD45" s="6"/>
      <c r="BE45" s="6"/>
      <c r="BF45" s="6"/>
      <c r="BG45" s="6"/>
      <c r="BH45" s="6"/>
      <c r="BI45" s="8"/>
      <c r="BJ45" s="6"/>
      <c r="BK45" s="7"/>
      <c r="BL45" s="6"/>
      <c r="BM45" s="6"/>
      <c r="BN45" s="6"/>
      <c r="BO45" s="6"/>
      <c r="BP45" s="10"/>
      <c r="BQ45" s="6"/>
      <c r="BR45" s="6"/>
      <c r="BS45" s="6"/>
      <c r="BT45" s="71"/>
      <c r="BU45" s="8"/>
      <c r="BV45" s="12"/>
      <c r="BW45" s="68"/>
      <c r="BX45" s="68"/>
      <c r="BY45" s="68"/>
      <c r="BZ45" s="68"/>
      <c r="CA45" s="68"/>
      <c r="CB45" s="68"/>
      <c r="CC45" s="6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102"/>
      <c r="CQ45" s="9"/>
      <c r="CR45" s="6"/>
      <c r="CS45" s="6"/>
      <c r="CT45" s="6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103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6"/>
      <c r="DU45" s="6"/>
      <c r="DV45" s="6"/>
      <c r="DW45" s="8"/>
      <c r="DX45" s="8"/>
      <c r="DY45" s="8"/>
      <c r="DZ45" s="6"/>
      <c r="EA45" s="6"/>
      <c r="EB45" s="6"/>
      <c r="EC45" s="6"/>
      <c r="ED45" s="6"/>
      <c r="EE45" s="6"/>
      <c r="EF45" s="6"/>
      <c r="EG45" s="6"/>
      <c r="EH45" s="10"/>
      <c r="EI45" s="6"/>
      <c r="EJ45" s="6"/>
      <c r="EK45" s="6"/>
      <c r="EL45" s="6"/>
      <c r="EM45" s="6"/>
      <c r="EN45" s="6"/>
      <c r="EO45" s="6"/>
      <c r="EP45" s="6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</row>
    <row r="46" spans="1:212" ht="15.75">
      <c r="A46" s="123" t="s">
        <v>329</v>
      </c>
      <c r="B46" s="89">
        <v>23234</v>
      </c>
      <c r="C46" s="88"/>
      <c r="D46" s="89"/>
      <c r="E46" s="85">
        <v>21044</v>
      </c>
      <c r="F46" s="88"/>
      <c r="G46" s="89"/>
      <c r="H46" s="89">
        <v>5312</v>
      </c>
      <c r="I46" s="104"/>
      <c r="J46" s="106"/>
      <c r="K46" s="89">
        <v>3209</v>
      </c>
      <c r="L46" s="104"/>
      <c r="M46" s="106"/>
      <c r="N46" s="122">
        <v>18744</v>
      </c>
      <c r="O46" s="104"/>
      <c r="P46" s="106"/>
      <c r="Q46" s="93">
        <f>+N46+K46+H46+E46</f>
        <v>48309</v>
      </c>
      <c r="R46" s="104"/>
      <c r="S46" s="106"/>
      <c r="T46" s="94">
        <f>Q46+B46</f>
        <v>71543</v>
      </c>
      <c r="U46" s="95" t="s">
        <v>332</v>
      </c>
      <c r="V46" s="8"/>
      <c r="W46" s="6"/>
      <c r="X46" s="6"/>
      <c r="Y46" s="6"/>
      <c r="Z46" s="6"/>
      <c r="AA46" s="6"/>
      <c r="AB46" s="7"/>
      <c r="AC46" s="6"/>
      <c r="AD46" s="7"/>
      <c r="AE46" s="6"/>
      <c r="AF46" s="6"/>
      <c r="AG46" s="6"/>
      <c r="AH46" s="6"/>
      <c r="AI46" s="6"/>
      <c r="AJ46" s="6"/>
      <c r="AK46" s="6"/>
      <c r="AL46" s="9"/>
      <c r="AM46" s="9"/>
      <c r="AN46" s="71"/>
      <c r="AO46" s="6"/>
      <c r="AP46" s="6"/>
      <c r="AQ46" s="6"/>
      <c r="AR46" s="6"/>
      <c r="AS46" s="6"/>
      <c r="AT46" s="6"/>
      <c r="AU46" s="6"/>
      <c r="AV46" s="35"/>
      <c r="AW46" s="6"/>
      <c r="AX46" s="8"/>
      <c r="AY46" s="6"/>
      <c r="AZ46" s="6"/>
      <c r="BA46" s="6"/>
      <c r="BB46" s="10"/>
      <c r="BC46" s="6"/>
      <c r="BD46" s="6"/>
      <c r="BE46" s="6"/>
      <c r="BF46" s="6"/>
      <c r="BG46" s="6"/>
      <c r="BH46" s="6"/>
      <c r="BI46" s="8"/>
      <c r="BJ46" s="6"/>
      <c r="BK46" s="7"/>
      <c r="BL46" s="6"/>
      <c r="BM46" s="6"/>
      <c r="BN46" s="6"/>
      <c r="BO46" s="6"/>
      <c r="BP46" s="10"/>
      <c r="BQ46" s="6"/>
      <c r="BR46" s="6"/>
      <c r="BS46" s="6"/>
      <c r="BT46" s="71"/>
      <c r="BU46" s="8"/>
      <c r="BV46" s="12"/>
      <c r="BW46" s="68"/>
      <c r="BX46" s="68"/>
      <c r="BY46" s="68"/>
      <c r="BZ46" s="68"/>
      <c r="CA46" s="68"/>
      <c r="CB46" s="68"/>
      <c r="CC46" s="6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102"/>
      <c r="CQ46" s="9"/>
      <c r="CR46" s="6"/>
      <c r="CS46" s="6"/>
      <c r="CT46" s="6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103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6"/>
      <c r="DU46" s="6"/>
      <c r="DV46" s="6"/>
      <c r="DW46" s="8"/>
      <c r="DX46" s="8"/>
      <c r="DY46" s="8"/>
      <c r="DZ46" s="6"/>
      <c r="EA46" s="6"/>
      <c r="EB46" s="6"/>
      <c r="EC46" s="6"/>
      <c r="ED46" s="6"/>
      <c r="EE46" s="6"/>
      <c r="EF46" s="6"/>
      <c r="EG46" s="6"/>
      <c r="EH46" s="10"/>
      <c r="EI46" s="6"/>
      <c r="EJ46" s="6"/>
      <c r="EK46" s="6"/>
      <c r="EL46" s="6"/>
      <c r="EM46" s="6"/>
      <c r="EN46" s="6"/>
      <c r="EO46" s="6"/>
      <c r="EP46" s="6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</row>
    <row r="47" spans="1:212" ht="15.75">
      <c r="A47" s="123" t="s">
        <v>335</v>
      </c>
      <c r="B47" s="89">
        <v>24028</v>
      </c>
      <c r="C47" s="88"/>
      <c r="D47" s="89"/>
      <c r="E47" s="85">
        <v>21751</v>
      </c>
      <c r="F47" s="88"/>
      <c r="G47" s="89"/>
      <c r="H47" s="89">
        <v>6559</v>
      </c>
      <c r="I47" s="104"/>
      <c r="J47" s="106"/>
      <c r="K47" s="89">
        <v>3260</v>
      </c>
      <c r="L47" s="104"/>
      <c r="M47" s="106"/>
      <c r="N47" s="122">
        <v>19124</v>
      </c>
      <c r="O47" s="104"/>
      <c r="P47" s="106"/>
      <c r="Q47" s="93">
        <f>+N47+K47+H47+E47</f>
        <v>50694</v>
      </c>
      <c r="R47" s="104"/>
      <c r="S47" s="106"/>
      <c r="T47" s="94">
        <f>Q47+B47</f>
        <v>74722</v>
      </c>
      <c r="U47" s="95" t="s">
        <v>334</v>
      </c>
      <c r="V47" s="8"/>
      <c r="W47" s="6"/>
      <c r="X47" s="6"/>
      <c r="Y47" s="6"/>
      <c r="Z47" s="6"/>
      <c r="AA47" s="6"/>
      <c r="AB47" s="7"/>
      <c r="AC47" s="6"/>
      <c r="AD47" s="7"/>
      <c r="AE47" s="6"/>
      <c r="AF47" s="6"/>
      <c r="AG47" s="6"/>
      <c r="AH47" s="6"/>
      <c r="AI47" s="6"/>
      <c r="AJ47" s="6"/>
      <c r="AK47" s="6"/>
      <c r="AL47" s="9"/>
      <c r="AM47" s="9"/>
      <c r="AN47" s="71"/>
      <c r="AO47" s="6"/>
      <c r="AP47" s="6"/>
      <c r="AQ47" s="6"/>
      <c r="AR47" s="6"/>
      <c r="AS47" s="6"/>
      <c r="AT47" s="6"/>
      <c r="AU47" s="6"/>
      <c r="AV47" s="35"/>
      <c r="AW47" s="6"/>
      <c r="AX47" s="8"/>
      <c r="AY47" s="6"/>
      <c r="AZ47" s="6"/>
      <c r="BA47" s="6"/>
      <c r="BB47" s="10"/>
      <c r="BC47" s="6"/>
      <c r="BD47" s="6"/>
      <c r="BE47" s="6"/>
      <c r="BF47" s="6"/>
      <c r="BG47" s="6"/>
      <c r="BH47" s="6"/>
      <c r="BI47" s="8"/>
      <c r="BJ47" s="6"/>
      <c r="BK47" s="7"/>
      <c r="BL47" s="6"/>
      <c r="BM47" s="6"/>
      <c r="BN47" s="6"/>
      <c r="BO47" s="6"/>
      <c r="BP47" s="10"/>
      <c r="BQ47" s="6"/>
      <c r="BR47" s="6"/>
      <c r="BS47" s="6"/>
      <c r="BT47" s="71"/>
      <c r="BU47" s="8"/>
      <c r="BV47" s="12"/>
      <c r="BW47" s="68"/>
      <c r="BX47" s="68"/>
      <c r="BY47" s="68"/>
      <c r="BZ47" s="68"/>
      <c r="CA47" s="68"/>
      <c r="CB47" s="68"/>
      <c r="CC47" s="6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102"/>
      <c r="CQ47" s="9"/>
      <c r="CR47" s="6"/>
      <c r="CS47" s="6"/>
      <c r="CT47" s="6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103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6"/>
      <c r="DU47" s="6"/>
      <c r="DV47" s="6"/>
      <c r="DW47" s="8"/>
      <c r="DX47" s="8"/>
      <c r="DY47" s="8"/>
      <c r="DZ47" s="6"/>
      <c r="EA47" s="6"/>
      <c r="EB47" s="6"/>
      <c r="EC47" s="6"/>
      <c r="ED47" s="6"/>
      <c r="EE47" s="6"/>
      <c r="EF47" s="6"/>
      <c r="EG47" s="6"/>
      <c r="EH47" s="10"/>
      <c r="EI47" s="6"/>
      <c r="EJ47" s="6"/>
      <c r="EK47" s="6"/>
      <c r="EL47" s="6"/>
      <c r="EM47" s="6"/>
      <c r="EN47" s="6"/>
      <c r="EO47" s="6"/>
      <c r="EP47" s="6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</row>
    <row r="48" spans="1:212" ht="15.75">
      <c r="A48" s="123" t="s">
        <v>337</v>
      </c>
      <c r="B48" s="125">
        <v>23653</v>
      </c>
      <c r="C48" s="88"/>
      <c r="D48" s="89"/>
      <c r="E48" s="85">
        <v>22056</v>
      </c>
      <c r="F48" s="88"/>
      <c r="G48" s="89"/>
      <c r="H48" s="89">
        <v>6242</v>
      </c>
      <c r="I48" s="104"/>
      <c r="J48" s="106"/>
      <c r="K48" s="125">
        <v>3200</v>
      </c>
      <c r="L48" s="104"/>
      <c r="M48" s="106"/>
      <c r="N48" s="122">
        <v>18237</v>
      </c>
      <c r="O48" s="104"/>
      <c r="P48" s="106"/>
      <c r="Q48" s="93">
        <f>+N48+K48+H48+E48</f>
        <v>49735</v>
      </c>
      <c r="R48" s="104"/>
      <c r="S48" s="106"/>
      <c r="T48" s="94">
        <f>Q48+B48</f>
        <v>73388</v>
      </c>
      <c r="U48" s="95" t="s">
        <v>336</v>
      </c>
      <c r="V48" s="8"/>
      <c r="W48" s="6"/>
      <c r="X48" s="6"/>
      <c r="Y48" s="6"/>
      <c r="Z48" s="6"/>
      <c r="AA48" s="6"/>
      <c r="AB48" s="7"/>
      <c r="AC48" s="6"/>
      <c r="AD48" s="7"/>
      <c r="AE48" s="6"/>
      <c r="AF48" s="6"/>
      <c r="AG48" s="6"/>
      <c r="AH48" s="6"/>
      <c r="AI48" s="6"/>
      <c r="AJ48" s="6"/>
      <c r="AK48" s="6"/>
      <c r="AL48" s="9"/>
      <c r="AM48" s="9"/>
      <c r="AN48" s="71"/>
      <c r="AO48" s="6"/>
      <c r="AP48" s="6"/>
      <c r="AQ48" s="6"/>
      <c r="AR48" s="6"/>
      <c r="AS48" s="6"/>
      <c r="AT48" s="6"/>
      <c r="AU48" s="6"/>
      <c r="AV48" s="35"/>
      <c r="AW48" s="6"/>
      <c r="AX48" s="8"/>
      <c r="AY48" s="6"/>
      <c r="AZ48" s="6"/>
      <c r="BA48" s="6"/>
      <c r="BB48" s="10"/>
      <c r="BC48" s="6"/>
      <c r="BD48" s="6"/>
      <c r="BE48" s="6"/>
      <c r="BF48" s="6"/>
      <c r="BG48" s="6"/>
      <c r="BH48" s="6"/>
      <c r="BI48" s="8"/>
      <c r="BJ48" s="6"/>
      <c r="BK48" s="7"/>
      <c r="BL48" s="6"/>
      <c r="BM48" s="6"/>
      <c r="BN48" s="6"/>
      <c r="BO48" s="6"/>
      <c r="BP48" s="10"/>
      <c r="BQ48" s="6"/>
      <c r="BR48" s="6"/>
      <c r="BS48" s="6"/>
      <c r="BT48" s="71"/>
      <c r="BU48" s="8"/>
      <c r="BV48" s="12"/>
      <c r="BW48" s="68"/>
      <c r="BX48" s="68"/>
      <c r="BY48" s="68"/>
      <c r="BZ48" s="68"/>
      <c r="CA48" s="68"/>
      <c r="CB48" s="68"/>
      <c r="CC48" s="6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102"/>
      <c r="CQ48" s="9"/>
      <c r="CR48" s="6"/>
      <c r="CS48" s="6"/>
      <c r="CT48" s="6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103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6"/>
      <c r="DU48" s="6"/>
      <c r="DV48" s="6"/>
      <c r="DW48" s="8"/>
      <c r="DX48" s="8"/>
      <c r="DY48" s="8"/>
      <c r="DZ48" s="6"/>
      <c r="EA48" s="6"/>
      <c r="EB48" s="6"/>
      <c r="EC48" s="6"/>
      <c r="ED48" s="6"/>
      <c r="EE48" s="6"/>
      <c r="EF48" s="6"/>
      <c r="EG48" s="6"/>
      <c r="EH48" s="10"/>
      <c r="EI48" s="6"/>
      <c r="EJ48" s="6"/>
      <c r="EK48" s="6"/>
      <c r="EL48" s="6"/>
      <c r="EM48" s="6"/>
      <c r="EN48" s="6"/>
      <c r="EO48" s="6"/>
      <c r="EP48" s="6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</row>
    <row r="49" spans="1:212" customFormat="1" ht="15.75">
      <c r="A49" s="117" t="s">
        <v>322</v>
      </c>
      <c r="B49" s="118"/>
      <c r="C49" s="118"/>
      <c r="D49" s="118"/>
      <c r="E49" s="118"/>
      <c r="F49" s="118"/>
      <c r="G49" s="119"/>
      <c r="H49" s="118"/>
      <c r="I49" s="118"/>
      <c r="J49" s="13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20" t="s">
        <v>323</v>
      </c>
      <c r="V49" s="118"/>
      <c r="W49" s="118"/>
      <c r="X49" s="118"/>
      <c r="Y49" s="118"/>
      <c r="Z49" s="118"/>
      <c r="AA49" s="118"/>
      <c r="AB49" s="118"/>
    </row>
    <row r="50" spans="1:21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03"/>
      <c r="R50" s="8"/>
      <c r="S50" s="8"/>
      <c r="T50" s="103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9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66" t="e">
        <f t="shared" ref="BV50:CC50" si="17">SUM(BV51:BV54)</f>
        <v>#REF!</v>
      </c>
      <c r="BW50" s="68" t="e">
        <f t="shared" si="17"/>
        <v>#REF!</v>
      </c>
      <c r="BX50" s="68" t="e">
        <f t="shared" si="17"/>
        <v>#REF!</v>
      </c>
      <c r="BY50" s="68" t="e">
        <f t="shared" si="17"/>
        <v>#REF!</v>
      </c>
      <c r="BZ50" s="68" t="e">
        <f t="shared" si="17"/>
        <v>#REF!</v>
      </c>
      <c r="CA50" s="68" t="e">
        <f t="shared" si="17"/>
        <v>#REF!</v>
      </c>
      <c r="CB50" s="68" t="e">
        <f t="shared" si="17"/>
        <v>#REF!</v>
      </c>
      <c r="CC50" s="68" t="e">
        <f t="shared" si="17"/>
        <v>#REF!</v>
      </c>
      <c r="CD50" s="10" t="s">
        <v>73</v>
      </c>
      <c r="CE50" s="8"/>
      <c r="CF50" s="11" t="s">
        <v>74</v>
      </c>
      <c r="CG50" s="68" t="e">
        <f>CC50</f>
        <v>#REF!</v>
      </c>
      <c r="CH50" s="68" t="e">
        <f>CB50</f>
        <v>#REF!</v>
      </c>
      <c r="CI50" s="68" t="e">
        <f>CA50</f>
        <v>#REF!</v>
      </c>
      <c r="CJ50" s="68" t="e">
        <f>BZ50</f>
        <v>#REF!</v>
      </c>
      <c r="CK50" s="68" t="e">
        <f>BY50</f>
        <v>#REF!</v>
      </c>
      <c r="CL50" s="68" t="e">
        <f>BX50</f>
        <v>#REF!</v>
      </c>
      <c r="CM50" s="68" t="e">
        <f>BW50</f>
        <v>#REF!</v>
      </c>
      <c r="CN50" s="68" t="e">
        <f>BV50</f>
        <v>#REF!</v>
      </c>
      <c r="CO50" s="68"/>
      <c r="CP50" s="68"/>
      <c r="CQ50" s="39"/>
      <c r="CR50" s="6"/>
      <c r="CS50" s="6"/>
      <c r="CT50" s="6"/>
      <c r="CU50" s="51" t="e">
        <f>#REF!-CU51</f>
        <v>#REF!</v>
      </c>
      <c r="CV50" s="51" t="e">
        <f>#REF!-CV51</f>
        <v>#REF!</v>
      </c>
      <c r="CW50" s="51" t="e">
        <f>#REF!-CW51</f>
        <v>#REF!</v>
      </c>
      <c r="CX50" s="51" t="e">
        <f>#REF!-CX51</f>
        <v>#REF!</v>
      </c>
      <c r="CY50" s="51" t="e">
        <f>#REF!-CY51</f>
        <v>#REF!</v>
      </c>
      <c r="CZ50" s="51" t="e">
        <f>#REF!-CZ51</f>
        <v>#REF!</v>
      </c>
      <c r="DA50" s="51" t="e">
        <f>#REF!-DA51</f>
        <v>#REF!</v>
      </c>
      <c r="DB50" s="7" t="s">
        <v>270</v>
      </c>
      <c r="DC50" s="8"/>
      <c r="DD50" s="8"/>
      <c r="DE50" s="8"/>
      <c r="DF50" s="12"/>
      <c r="DG50" s="8"/>
      <c r="DH50" s="8"/>
      <c r="DI50" s="8"/>
      <c r="DJ50" s="8"/>
      <c r="DK50" s="8"/>
      <c r="DL50" s="11" t="s">
        <v>166</v>
      </c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7" t="s">
        <v>83</v>
      </c>
      <c r="EA50" s="7" t="s">
        <v>83</v>
      </c>
      <c r="EB50" s="7" t="s">
        <v>83</v>
      </c>
      <c r="EC50" s="6">
        <v>183</v>
      </c>
      <c r="ED50" s="6">
        <v>429</v>
      </c>
      <c r="EE50" s="6">
        <v>31</v>
      </c>
      <c r="EF50" s="6">
        <v>116</v>
      </c>
      <c r="EG50" s="6">
        <f t="shared" ref="EG50:EG60" si="18">SUM(DZ50:EF50)</f>
        <v>759</v>
      </c>
      <c r="EH50" s="10" t="s">
        <v>196</v>
      </c>
      <c r="EI50" s="6"/>
      <c r="EJ50" s="7" t="s">
        <v>197</v>
      </c>
      <c r="EK50" s="6">
        <f t="shared" ref="EK50:EK60" si="19">EG50</f>
        <v>759</v>
      </c>
      <c r="EL50" s="6">
        <f t="shared" ref="EL50:EL59" si="20">EF50</f>
        <v>116</v>
      </c>
      <c r="EM50" s="6">
        <f>EE50</f>
        <v>31</v>
      </c>
      <c r="EN50" s="6">
        <f t="shared" ref="EN50:EN58" si="21">ED50</f>
        <v>429</v>
      </c>
      <c r="EO50" s="6">
        <f>EC50</f>
        <v>183</v>
      </c>
      <c r="EP50" s="7" t="s">
        <v>83</v>
      </c>
      <c r="EQ50" s="11" t="s">
        <v>83</v>
      </c>
      <c r="ER50" s="11" t="s">
        <v>83</v>
      </c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</row>
    <row r="51" spans="1:21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03"/>
      <c r="R51" s="8"/>
      <c r="S51" s="8"/>
      <c r="T51" s="103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9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69" t="s">
        <v>83</v>
      </c>
      <c r="BW51" s="68" t="e">
        <f>#REF!/#REF!*100</f>
        <v>#REF!</v>
      </c>
      <c r="BX51" s="68" t="e">
        <f>#REF!/#REF!*100</f>
        <v>#REF!</v>
      </c>
      <c r="BY51" s="68" t="e">
        <f>#REF!/#REF!*100</f>
        <v>#REF!</v>
      </c>
      <c r="BZ51" s="68" t="e">
        <f>#REF!/#REF!*100</f>
        <v>#REF!</v>
      </c>
      <c r="CA51" s="68" t="e">
        <f>#REF!/#REF!*100</f>
        <v>#REF!</v>
      </c>
      <c r="CB51" s="68" t="e">
        <f>#REF!/#REF!*100</f>
        <v>#REF!</v>
      </c>
      <c r="CC51" s="68" t="e">
        <f>#REF!/#REF!*100</f>
        <v>#REF!</v>
      </c>
      <c r="CD51" s="36" t="s">
        <v>147</v>
      </c>
      <c r="CE51" s="8"/>
      <c r="CF51" s="11" t="s">
        <v>144</v>
      </c>
      <c r="CG51" s="68" t="e">
        <f>CC51</f>
        <v>#REF!</v>
      </c>
      <c r="CH51" s="68" t="e">
        <f>CB51</f>
        <v>#REF!</v>
      </c>
      <c r="CI51" s="68" t="e">
        <f>CA51</f>
        <v>#REF!</v>
      </c>
      <c r="CJ51" s="68" t="e">
        <f>BZ51</f>
        <v>#REF!</v>
      </c>
      <c r="CK51" s="68" t="e">
        <f>BY51</f>
        <v>#REF!</v>
      </c>
      <c r="CL51" s="68" t="e">
        <f>BX51</f>
        <v>#REF!</v>
      </c>
      <c r="CM51" s="68" t="e">
        <f>BW51</f>
        <v>#REF!</v>
      </c>
      <c r="CN51" s="69" t="s">
        <v>83</v>
      </c>
      <c r="CO51" s="69"/>
      <c r="CP51" s="69"/>
      <c r="CQ51" s="37"/>
      <c r="CR51" s="6"/>
      <c r="CS51" s="6"/>
      <c r="CT51" s="6"/>
      <c r="CU51" s="51" t="e">
        <f>#REF!</f>
        <v>#REF!</v>
      </c>
      <c r="CV51" s="51" t="e">
        <f>#REF!</f>
        <v>#REF!</v>
      </c>
      <c r="CW51" s="51" t="e">
        <f>#REF!</f>
        <v>#REF!</v>
      </c>
      <c r="CX51" s="51" t="e">
        <f>#REF!</f>
        <v>#REF!</v>
      </c>
      <c r="CY51" s="51" t="e">
        <f>#REF!</f>
        <v>#REF!</v>
      </c>
      <c r="CZ51" s="51" t="e">
        <f>#REF!</f>
        <v>#REF!</v>
      </c>
      <c r="DA51" s="51" t="e">
        <f>#REF!</f>
        <v>#REF!</v>
      </c>
      <c r="DB51" s="7" t="s">
        <v>271</v>
      </c>
      <c r="DC51" s="8"/>
      <c r="DD51" s="8"/>
      <c r="DE51" s="8"/>
      <c r="DF51" s="12"/>
      <c r="DG51" s="8"/>
      <c r="DH51" s="8"/>
      <c r="DI51" s="8"/>
      <c r="DJ51" s="11" t="s">
        <v>258</v>
      </c>
      <c r="DK51" s="11" t="s">
        <v>272</v>
      </c>
      <c r="DL51" s="11" t="s">
        <v>171</v>
      </c>
      <c r="DM51" s="11" t="s">
        <v>161</v>
      </c>
      <c r="DN51" s="11" t="s">
        <v>152</v>
      </c>
      <c r="DO51" s="11" t="s">
        <v>49</v>
      </c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7" t="s">
        <v>83</v>
      </c>
      <c r="EA51" s="7" t="s">
        <v>257</v>
      </c>
      <c r="EB51" s="7" t="s">
        <v>83</v>
      </c>
      <c r="EC51" s="6">
        <v>95</v>
      </c>
      <c r="ED51" s="6">
        <v>246</v>
      </c>
      <c r="EE51" s="7" t="s">
        <v>83</v>
      </c>
      <c r="EF51" s="6">
        <v>165</v>
      </c>
      <c r="EG51" s="6">
        <f t="shared" si="18"/>
        <v>506</v>
      </c>
      <c r="EH51" s="10" t="s">
        <v>198</v>
      </c>
      <c r="EI51" s="6"/>
      <c r="EJ51" s="7" t="s">
        <v>199</v>
      </c>
      <c r="EK51" s="6">
        <f t="shared" si="19"/>
        <v>506</v>
      </c>
      <c r="EL51" s="6">
        <f t="shared" si="20"/>
        <v>165</v>
      </c>
      <c r="EM51" s="7" t="s">
        <v>83</v>
      </c>
      <c r="EN51" s="6">
        <f t="shared" si="21"/>
        <v>246</v>
      </c>
      <c r="EO51" s="6">
        <f>EC51</f>
        <v>95</v>
      </c>
      <c r="EP51" s="7" t="s">
        <v>83</v>
      </c>
      <c r="EQ51" s="11" t="s">
        <v>83</v>
      </c>
      <c r="ER51" s="11" t="s">
        <v>83</v>
      </c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</row>
    <row r="52" spans="1:21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03"/>
      <c r="R52" s="8"/>
      <c r="S52" s="8"/>
      <c r="T52" s="103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9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68" t="e">
        <f>#REF!/#REF!*100</f>
        <v>#REF!</v>
      </c>
      <c r="BW52" s="68" t="e">
        <f>#REF!/#REF!*100</f>
        <v>#REF!</v>
      </c>
      <c r="BX52" s="68" t="e">
        <f>#REF!/#REF!*100</f>
        <v>#REF!</v>
      </c>
      <c r="BY52" s="68" t="e">
        <f>#REF!/#REF!*100</f>
        <v>#REF!</v>
      </c>
      <c r="BZ52" s="68" t="e">
        <f>#REF!/#REF!*100</f>
        <v>#REF!</v>
      </c>
      <c r="CA52" s="68" t="e">
        <f>#REF!/#REF!*100</f>
        <v>#REF!</v>
      </c>
      <c r="CB52" s="68" t="e">
        <f>#REF!/#REF!*100</f>
        <v>#REF!</v>
      </c>
      <c r="CC52" s="68" t="e">
        <f>#REF!/#REF!*100</f>
        <v>#REF!</v>
      </c>
      <c r="CD52" s="36" t="s">
        <v>157</v>
      </c>
      <c r="CE52" s="8"/>
      <c r="CF52" s="11" t="s">
        <v>148</v>
      </c>
      <c r="CG52" s="68" t="e">
        <f>CC52</f>
        <v>#REF!</v>
      </c>
      <c r="CH52" s="68" t="e">
        <f>CB52</f>
        <v>#REF!</v>
      </c>
      <c r="CI52" s="68" t="e">
        <f>CA52</f>
        <v>#REF!</v>
      </c>
      <c r="CJ52" s="68" t="e">
        <f>BZ52</f>
        <v>#REF!</v>
      </c>
      <c r="CK52" s="68" t="e">
        <f>BY52</f>
        <v>#REF!</v>
      </c>
      <c r="CL52" s="68" t="e">
        <f>BX52</f>
        <v>#REF!</v>
      </c>
      <c r="CM52" s="68" t="e">
        <f>BW52</f>
        <v>#REF!</v>
      </c>
      <c r="CN52" s="68" t="e">
        <f>BV52</f>
        <v>#REF!</v>
      </c>
      <c r="CO52" s="68"/>
      <c r="CP52" s="68"/>
      <c r="CQ52" s="39"/>
      <c r="CR52" s="6"/>
      <c r="CS52" s="6"/>
      <c r="CT52" s="6"/>
      <c r="CU52" s="51" t="e">
        <f>#REF!</f>
        <v>#REF!</v>
      </c>
      <c r="CV52" s="51" t="e">
        <f>#REF!</f>
        <v>#REF!</v>
      </c>
      <c r="CW52" s="51" t="e">
        <f>#REF!</f>
        <v>#REF!</v>
      </c>
      <c r="CX52" s="51" t="e">
        <f>#REF!</f>
        <v>#REF!</v>
      </c>
      <c r="CY52" s="51" t="e">
        <f>#REF!</f>
        <v>#REF!</v>
      </c>
      <c r="CZ52" s="51" t="e">
        <f>#REF!</f>
        <v>#REF!</v>
      </c>
      <c r="DA52" s="51" t="e">
        <f>#REF!</f>
        <v>#REF!</v>
      </c>
      <c r="DB52" s="7" t="s">
        <v>273</v>
      </c>
      <c r="DC52" s="8"/>
      <c r="DD52" s="8"/>
      <c r="DE52" s="8"/>
      <c r="DF52" s="12"/>
      <c r="DG52" s="8"/>
      <c r="DH52" s="8"/>
      <c r="DI52" s="8"/>
      <c r="DJ52" s="51" t="e">
        <f t="shared" ref="DJ52:DJ57" si="22">AVERAGEA(DK52:DO52)</f>
        <v>#REF!</v>
      </c>
      <c r="DK52" s="51">
        <v>304</v>
      </c>
      <c r="DL52" s="51">
        <v>335</v>
      </c>
      <c r="DM52" s="51">
        <v>353</v>
      </c>
      <c r="DN52" s="51">
        <v>355</v>
      </c>
      <c r="DO52" s="51" t="e">
        <f>#REF!</f>
        <v>#REF!</v>
      </c>
      <c r="DP52" s="11" t="s">
        <v>73</v>
      </c>
      <c r="DQ52" s="8"/>
      <c r="DR52" s="8"/>
      <c r="DS52" s="8"/>
      <c r="DT52" s="8"/>
      <c r="DU52" s="8"/>
      <c r="DV52" s="8"/>
      <c r="DW52" s="8"/>
      <c r="DX52" s="8"/>
      <c r="DY52" s="8"/>
      <c r="DZ52" s="7" t="s">
        <v>83</v>
      </c>
      <c r="EA52" s="6">
        <f>EA53+EA54</f>
        <v>138</v>
      </c>
      <c r="EB52" s="6">
        <f>EB53+EB54</f>
        <v>32</v>
      </c>
      <c r="EC52" s="7" t="s">
        <v>83</v>
      </c>
      <c r="ED52" s="6">
        <f>ED53+ED54</f>
        <v>656</v>
      </c>
      <c r="EE52" s="6">
        <f>EE53+EE54</f>
        <v>170</v>
      </c>
      <c r="EF52" s="6">
        <f>EF53+EF54</f>
        <v>514</v>
      </c>
      <c r="EG52" s="6">
        <f t="shared" si="18"/>
        <v>1510</v>
      </c>
      <c r="EH52" s="10" t="s">
        <v>200</v>
      </c>
      <c r="EI52" s="6"/>
      <c r="EJ52" s="7" t="s">
        <v>201</v>
      </c>
      <c r="EK52" s="6">
        <f t="shared" si="19"/>
        <v>1510</v>
      </c>
      <c r="EL52" s="6">
        <f t="shared" si="20"/>
        <v>514</v>
      </c>
      <c r="EM52" s="6">
        <f>EE52</f>
        <v>170</v>
      </c>
      <c r="EN52" s="6">
        <f t="shared" si="21"/>
        <v>656</v>
      </c>
      <c r="EO52" s="7" t="s">
        <v>83</v>
      </c>
      <c r="EP52" s="6">
        <f>EB52</f>
        <v>32</v>
      </c>
      <c r="EQ52" s="51">
        <f t="shared" ref="EQ52:EQ58" si="23">EA52</f>
        <v>138</v>
      </c>
      <c r="ER52" s="11" t="s">
        <v>83</v>
      </c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</row>
    <row r="53" spans="1:21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03"/>
      <c r="R53" s="8"/>
      <c r="S53" s="8"/>
      <c r="T53" s="103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9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68" t="e">
        <f>#REF!/#REF!*100</f>
        <v>#REF!</v>
      </c>
      <c r="BW53" s="68" t="e">
        <f>#REF!/#REF!*100</f>
        <v>#REF!</v>
      </c>
      <c r="BX53" s="68" t="e">
        <f>#REF!/#REF!*100</f>
        <v>#REF!</v>
      </c>
      <c r="BY53" s="68" t="e">
        <f>#REF!/#REF!*100</f>
        <v>#REF!</v>
      </c>
      <c r="BZ53" s="68" t="e">
        <f>#REF!/#REF!*100</f>
        <v>#REF!</v>
      </c>
      <c r="CA53" s="68" t="e">
        <f>#REF!/#REF!*100</f>
        <v>#REF!</v>
      </c>
      <c r="CB53" s="68" t="e">
        <f>#REF!/#REF!*100</f>
        <v>#REF!</v>
      </c>
      <c r="CC53" s="68" t="e">
        <f>#REF!/#REF!*100</f>
        <v>#REF!</v>
      </c>
      <c r="CD53" s="36" t="s">
        <v>166</v>
      </c>
      <c r="CE53" s="8"/>
      <c r="CF53" s="11" t="s">
        <v>76</v>
      </c>
      <c r="CG53" s="68" t="e">
        <f>CC53</f>
        <v>#REF!</v>
      </c>
      <c r="CH53" s="68" t="e">
        <f>CB53</f>
        <v>#REF!</v>
      </c>
      <c r="CI53" s="68" t="e">
        <f>CA53</f>
        <v>#REF!</v>
      </c>
      <c r="CJ53" s="68" t="e">
        <f>BZ53</f>
        <v>#REF!</v>
      </c>
      <c r="CK53" s="68" t="e">
        <f>BY53</f>
        <v>#REF!</v>
      </c>
      <c r="CL53" s="68" t="e">
        <f>BX53</f>
        <v>#REF!</v>
      </c>
      <c r="CM53" s="68" t="e">
        <f>BW53</f>
        <v>#REF!</v>
      </c>
      <c r="CN53" s="68" t="e">
        <f>BV53</f>
        <v>#REF!</v>
      </c>
      <c r="CO53" s="68"/>
      <c r="CP53" s="68"/>
      <c r="CQ53" s="39"/>
      <c r="CR53" s="6"/>
      <c r="CS53" s="6"/>
      <c r="CT53" s="6"/>
      <c r="CU53" s="51" t="e">
        <f>#REF!</f>
        <v>#REF!</v>
      </c>
      <c r="CV53" s="51" t="e">
        <f>#REF!</f>
        <v>#REF!</v>
      </c>
      <c r="CW53" s="51" t="e">
        <f>#REF!</f>
        <v>#REF!</v>
      </c>
      <c r="CX53" s="51" t="e">
        <f>#REF!</f>
        <v>#REF!</v>
      </c>
      <c r="CY53" s="51" t="e">
        <f>#REF!</f>
        <v>#REF!</v>
      </c>
      <c r="CZ53" s="51" t="e">
        <f>#REF!</f>
        <v>#REF!</v>
      </c>
      <c r="DA53" s="51" t="e">
        <f>#REF!</f>
        <v>#REF!</v>
      </c>
      <c r="DB53" s="7" t="s">
        <v>274</v>
      </c>
      <c r="DC53" s="8"/>
      <c r="DD53" s="8"/>
      <c r="DE53" s="8"/>
      <c r="DF53" s="12"/>
      <c r="DG53" s="8"/>
      <c r="DH53" s="8"/>
      <c r="DI53" s="8"/>
      <c r="DJ53" s="51" t="e">
        <f t="shared" si="22"/>
        <v>#REF!</v>
      </c>
      <c r="DK53" s="51">
        <v>25</v>
      </c>
      <c r="DL53" s="51">
        <v>25</v>
      </c>
      <c r="DM53" s="51">
        <v>23</v>
      </c>
      <c r="DN53" s="51">
        <v>30</v>
      </c>
      <c r="DO53" s="51" t="e">
        <f>#REF!</f>
        <v>#REF!</v>
      </c>
      <c r="DP53" s="11" t="s">
        <v>275</v>
      </c>
      <c r="DQ53" s="8"/>
      <c r="DR53" s="8"/>
      <c r="DS53" s="8"/>
      <c r="DT53" s="8"/>
      <c r="DU53" s="8"/>
      <c r="DV53" s="8"/>
      <c r="DW53" s="8"/>
      <c r="DX53" s="8"/>
      <c r="DY53" s="8"/>
      <c r="DZ53" s="7" t="s">
        <v>83</v>
      </c>
      <c r="EA53" s="6">
        <v>79</v>
      </c>
      <c r="EB53" s="7" t="s">
        <v>83</v>
      </c>
      <c r="EC53" s="7" t="s">
        <v>83</v>
      </c>
      <c r="ED53" s="6">
        <v>368</v>
      </c>
      <c r="EE53" s="6">
        <v>170</v>
      </c>
      <c r="EF53" s="6">
        <v>234</v>
      </c>
      <c r="EG53" s="6">
        <f t="shared" si="18"/>
        <v>851</v>
      </c>
      <c r="EH53" s="10" t="s">
        <v>276</v>
      </c>
      <c r="EI53" s="6"/>
      <c r="EJ53" s="7" t="s">
        <v>254</v>
      </c>
      <c r="EK53" s="6">
        <f t="shared" si="19"/>
        <v>851</v>
      </c>
      <c r="EL53" s="6">
        <f t="shared" si="20"/>
        <v>234</v>
      </c>
      <c r="EM53" s="6">
        <f>EE53</f>
        <v>170</v>
      </c>
      <c r="EN53" s="6">
        <f t="shared" si="21"/>
        <v>368</v>
      </c>
      <c r="EO53" s="7" t="s">
        <v>83</v>
      </c>
      <c r="EP53" s="7" t="s">
        <v>83</v>
      </c>
      <c r="EQ53" s="51">
        <f t="shared" si="23"/>
        <v>79</v>
      </c>
      <c r="ER53" s="11" t="s">
        <v>83</v>
      </c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</row>
    <row r="54" spans="1:212"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103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9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69" t="s">
        <v>83</v>
      </c>
      <c r="BW54" s="68" t="e">
        <f>#REF!/#REF!*100</f>
        <v>#REF!</v>
      </c>
      <c r="BX54" s="68" t="e">
        <f>#REF!/#REF!*100</f>
        <v>#REF!</v>
      </c>
      <c r="BY54" s="68" t="e">
        <f>#REF!/#REF!*100</f>
        <v>#REF!</v>
      </c>
      <c r="BZ54" s="68" t="e">
        <f>#REF!/#REF!*100</f>
        <v>#REF!</v>
      </c>
      <c r="CA54" s="68" t="e">
        <f>#REF!/#REF!*100</f>
        <v>#REF!</v>
      </c>
      <c r="CB54" s="68" t="e">
        <f>#REF!/#REF!*100</f>
        <v>#REF!</v>
      </c>
      <c r="CC54" s="68" t="e">
        <f>#REF!/#REF!*100</f>
        <v>#REF!</v>
      </c>
      <c r="CD54" s="36" t="s">
        <v>176</v>
      </c>
      <c r="CE54" s="8"/>
      <c r="CF54" s="7" t="s">
        <v>77</v>
      </c>
      <c r="CG54" s="68" t="e">
        <f>CC54</f>
        <v>#REF!</v>
      </c>
      <c r="CH54" s="68" t="e">
        <f>CB54</f>
        <v>#REF!</v>
      </c>
      <c r="CI54" s="68" t="e">
        <f>CA54</f>
        <v>#REF!</v>
      </c>
      <c r="CJ54" s="68" t="e">
        <f>BZ54</f>
        <v>#REF!</v>
      </c>
      <c r="CK54" s="68" t="e">
        <f>BY54</f>
        <v>#REF!</v>
      </c>
      <c r="CL54" s="68" t="e">
        <f>BX54</f>
        <v>#REF!</v>
      </c>
      <c r="CM54" s="68" t="e">
        <f>BW54</f>
        <v>#REF!</v>
      </c>
      <c r="CN54" s="69" t="s">
        <v>83</v>
      </c>
      <c r="CO54" s="69"/>
      <c r="CP54" s="69"/>
      <c r="CQ54" s="37"/>
      <c r="CR54" s="6"/>
      <c r="CS54" s="6"/>
      <c r="CT54" s="6"/>
      <c r="CU54" s="51" t="e">
        <f>#REF!</f>
        <v>#REF!</v>
      </c>
      <c r="CV54" s="51" t="e">
        <f>#REF!</f>
        <v>#REF!</v>
      </c>
      <c r="CW54" s="51" t="e">
        <f>#REF!</f>
        <v>#REF!</v>
      </c>
      <c r="CX54" s="51" t="e">
        <f>#REF!</f>
        <v>#REF!</v>
      </c>
      <c r="CY54" s="51" t="e">
        <f>#REF!</f>
        <v>#REF!</v>
      </c>
      <c r="CZ54" s="51" t="e">
        <f>#REF!</f>
        <v>#REF!</v>
      </c>
      <c r="DA54" s="51" t="e">
        <f>#REF!</f>
        <v>#REF!</v>
      </c>
      <c r="DB54" s="7" t="s">
        <v>277</v>
      </c>
      <c r="DC54" s="8"/>
      <c r="DD54" s="8"/>
      <c r="DE54" s="8"/>
      <c r="DF54" s="12"/>
      <c r="DG54" s="8"/>
      <c r="DH54" s="8"/>
      <c r="DI54" s="8"/>
      <c r="DJ54" s="51" t="e">
        <f t="shared" si="22"/>
        <v>#REF!</v>
      </c>
      <c r="DK54" s="51">
        <v>19</v>
      </c>
      <c r="DL54" s="51">
        <v>24</v>
      </c>
      <c r="DM54" s="51">
        <v>18</v>
      </c>
      <c r="DN54" s="51">
        <v>28</v>
      </c>
      <c r="DO54" s="51" t="e">
        <f>#REF!</f>
        <v>#REF!</v>
      </c>
      <c r="DP54" s="11" t="s">
        <v>278</v>
      </c>
      <c r="DQ54" s="8"/>
      <c r="DR54" s="8"/>
      <c r="DS54" s="8"/>
      <c r="DT54" s="8"/>
      <c r="DU54" s="8"/>
      <c r="DV54" s="8"/>
      <c r="DW54" s="8"/>
      <c r="DX54" s="8"/>
      <c r="DY54" s="8"/>
      <c r="DZ54" s="7" t="s">
        <v>83</v>
      </c>
      <c r="EA54" s="6">
        <v>59</v>
      </c>
      <c r="EB54" s="6">
        <v>32</v>
      </c>
      <c r="EC54" s="7" t="s">
        <v>83</v>
      </c>
      <c r="ED54" s="6">
        <v>288</v>
      </c>
      <c r="EE54" s="7" t="s">
        <v>83</v>
      </c>
      <c r="EF54" s="6">
        <v>280</v>
      </c>
      <c r="EG54" s="6">
        <f t="shared" si="18"/>
        <v>659</v>
      </c>
      <c r="EH54" s="10" t="s">
        <v>204</v>
      </c>
      <c r="EI54" s="6"/>
      <c r="EJ54" s="7" t="s">
        <v>205</v>
      </c>
      <c r="EK54" s="6">
        <f t="shared" si="19"/>
        <v>659</v>
      </c>
      <c r="EL54" s="6">
        <f t="shared" si="20"/>
        <v>280</v>
      </c>
      <c r="EM54" s="7" t="s">
        <v>83</v>
      </c>
      <c r="EN54" s="6">
        <f t="shared" si="21"/>
        <v>288</v>
      </c>
      <c r="EO54" s="7" t="s">
        <v>83</v>
      </c>
      <c r="EP54" s="6">
        <f>EB54</f>
        <v>32</v>
      </c>
      <c r="EQ54" s="51">
        <f t="shared" si="23"/>
        <v>59</v>
      </c>
      <c r="ER54" s="11" t="s">
        <v>83</v>
      </c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</row>
    <row r="55" spans="1:21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03"/>
      <c r="R55" s="8"/>
      <c r="S55" s="8"/>
      <c r="T55" s="103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9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9"/>
      <c r="CR55" s="8"/>
      <c r="CS55" s="8"/>
      <c r="CT55" s="8"/>
      <c r="CU55" s="51" t="e">
        <f>#REF!</f>
        <v>#REF!</v>
      </c>
      <c r="CV55" s="51" t="e">
        <f>#REF!</f>
        <v>#REF!</v>
      </c>
      <c r="CW55" s="51" t="e">
        <f>#REF!</f>
        <v>#REF!</v>
      </c>
      <c r="CX55" s="51" t="e">
        <f>#REF!</f>
        <v>#REF!</v>
      </c>
      <c r="CY55" s="51" t="e">
        <f>#REF!</f>
        <v>#REF!</v>
      </c>
      <c r="CZ55" s="51" t="e">
        <f>#REF!</f>
        <v>#REF!</v>
      </c>
      <c r="DA55" s="51" t="e">
        <f>#REF!</f>
        <v>#REF!</v>
      </c>
      <c r="DB55" s="7" t="s">
        <v>279</v>
      </c>
      <c r="DC55" s="8"/>
      <c r="DD55" s="8"/>
      <c r="DE55" s="8"/>
      <c r="DF55" s="12"/>
      <c r="DG55" s="8"/>
      <c r="DH55" s="8"/>
      <c r="DI55" s="8"/>
      <c r="DJ55" s="51" t="e">
        <f t="shared" si="22"/>
        <v>#REF!</v>
      </c>
      <c r="DK55" s="51">
        <v>72</v>
      </c>
      <c r="DL55" s="51">
        <v>71</v>
      </c>
      <c r="DM55" s="51">
        <v>86</v>
      </c>
      <c r="DN55" s="51">
        <v>80</v>
      </c>
      <c r="DO55" s="51" t="e">
        <f>#REF!</f>
        <v>#REF!</v>
      </c>
      <c r="DP55" s="11" t="s">
        <v>280</v>
      </c>
      <c r="DQ55" s="8"/>
      <c r="DR55" s="8"/>
      <c r="DS55" s="8"/>
      <c r="DT55" s="8"/>
      <c r="DU55" s="8"/>
      <c r="DV55" s="8"/>
      <c r="DW55" s="8"/>
      <c r="DX55" s="8"/>
      <c r="DY55" s="8"/>
      <c r="DZ55" s="6">
        <f t="shared" ref="DZ55:EF55" si="24">DZ56+DZ57+DZ58</f>
        <v>158</v>
      </c>
      <c r="EA55" s="6">
        <f t="shared" si="24"/>
        <v>193</v>
      </c>
      <c r="EB55" s="6">
        <f t="shared" si="24"/>
        <v>133</v>
      </c>
      <c r="EC55" s="6">
        <f t="shared" si="24"/>
        <v>252</v>
      </c>
      <c r="ED55" s="6">
        <f t="shared" si="24"/>
        <v>599</v>
      </c>
      <c r="EE55" s="6">
        <f t="shared" si="24"/>
        <v>335</v>
      </c>
      <c r="EF55" s="6">
        <f t="shared" si="24"/>
        <v>680</v>
      </c>
      <c r="EG55" s="6">
        <f t="shared" si="18"/>
        <v>2350</v>
      </c>
      <c r="EH55" s="10" t="s">
        <v>207</v>
      </c>
      <c r="EI55" s="6"/>
      <c r="EJ55" s="7" t="s">
        <v>208</v>
      </c>
      <c r="EK55" s="6">
        <f t="shared" si="19"/>
        <v>2350</v>
      </c>
      <c r="EL55" s="6">
        <f t="shared" si="20"/>
        <v>680</v>
      </c>
      <c r="EM55" s="6">
        <f>EE55</f>
        <v>335</v>
      </c>
      <c r="EN55" s="6">
        <f t="shared" si="21"/>
        <v>599</v>
      </c>
      <c r="EO55" s="6">
        <f>EC55</f>
        <v>252</v>
      </c>
      <c r="EP55" s="6">
        <f>EB55</f>
        <v>133</v>
      </c>
      <c r="EQ55" s="51">
        <f t="shared" si="23"/>
        <v>193</v>
      </c>
      <c r="ER55" s="51">
        <f>DZ55</f>
        <v>158</v>
      </c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</row>
    <row r="56" spans="1:21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03"/>
      <c r="R56" s="8"/>
      <c r="S56" s="8"/>
      <c r="T56" s="103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11" t="s">
        <v>281</v>
      </c>
      <c r="BY56" s="8"/>
      <c r="BZ56" s="8"/>
      <c r="CA56" s="8"/>
      <c r="CB56" s="8"/>
      <c r="CC56" s="8"/>
      <c r="CD56" s="8"/>
      <c r="CE56" s="8"/>
      <c r="CF56" s="11" t="s">
        <v>282</v>
      </c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9"/>
      <c r="CR56" s="8"/>
      <c r="CS56" s="8"/>
      <c r="CT56" s="8"/>
      <c r="CU56" s="51" t="e">
        <f>#REF!+#REF!+#REF!</f>
        <v>#REF!</v>
      </c>
      <c r="CV56" s="51" t="e">
        <f>#REF!+#REF!+#REF!</f>
        <v>#REF!</v>
      </c>
      <c r="CW56" s="51" t="e">
        <f>#REF!+#REF!+#REF!</f>
        <v>#REF!</v>
      </c>
      <c r="CX56" s="51" t="e">
        <f>#REF!+#REF!+#REF!</f>
        <v>#REF!</v>
      </c>
      <c r="CY56" s="51" t="e">
        <f>#REF!+#REF!+#REF!</f>
        <v>#REF!</v>
      </c>
      <c r="CZ56" s="51" t="e">
        <f>#REF!+#REF!+#REF!</f>
        <v>#REF!</v>
      </c>
      <c r="DA56" s="51" t="e">
        <f>#REF!+#REF!+#REF!</f>
        <v>#REF!</v>
      </c>
      <c r="DB56" s="7" t="s">
        <v>283</v>
      </c>
      <c r="DC56" s="8"/>
      <c r="DD56" s="8"/>
      <c r="DE56" s="8"/>
      <c r="DF56" s="12"/>
      <c r="DG56" s="8"/>
      <c r="DH56" s="8"/>
      <c r="DI56" s="8"/>
      <c r="DJ56" s="51" t="e">
        <f t="shared" si="22"/>
        <v>#REF!</v>
      </c>
      <c r="DK56" s="51">
        <f>66+12</f>
        <v>78</v>
      </c>
      <c r="DL56" s="51">
        <f>90+10</f>
        <v>100</v>
      </c>
      <c r="DM56" s="51">
        <f>77+8</f>
        <v>85</v>
      </c>
      <c r="DN56" s="51">
        <f>65+17</f>
        <v>82</v>
      </c>
      <c r="DO56" s="51" t="e">
        <f>#REF!+#REF!</f>
        <v>#REF!</v>
      </c>
      <c r="DP56" s="11" t="s">
        <v>284</v>
      </c>
      <c r="DQ56" s="8"/>
      <c r="DR56" s="8"/>
      <c r="DS56" s="8"/>
      <c r="DT56" s="8"/>
      <c r="DU56" s="8"/>
      <c r="DV56" s="8"/>
      <c r="DW56" s="8"/>
      <c r="DX56" s="8"/>
      <c r="DY56" s="8"/>
      <c r="DZ56" s="6">
        <v>22</v>
      </c>
      <c r="EA56" s="6">
        <v>30</v>
      </c>
      <c r="EB56" s="6">
        <v>111</v>
      </c>
      <c r="EC56" s="6">
        <v>56</v>
      </c>
      <c r="ED56" s="6">
        <v>164</v>
      </c>
      <c r="EE56" s="6">
        <v>143</v>
      </c>
      <c r="EF56" s="6">
        <v>159</v>
      </c>
      <c r="EG56" s="6">
        <f t="shared" si="18"/>
        <v>685</v>
      </c>
      <c r="EH56" s="10" t="s">
        <v>209</v>
      </c>
      <c r="EI56" s="6"/>
      <c r="EJ56" s="7" t="s">
        <v>210</v>
      </c>
      <c r="EK56" s="6">
        <f t="shared" si="19"/>
        <v>685</v>
      </c>
      <c r="EL56" s="6">
        <f t="shared" si="20"/>
        <v>159</v>
      </c>
      <c r="EM56" s="6">
        <f>EE56</f>
        <v>143</v>
      </c>
      <c r="EN56" s="6">
        <f t="shared" si="21"/>
        <v>164</v>
      </c>
      <c r="EO56" s="6">
        <f>EC56</f>
        <v>56</v>
      </c>
      <c r="EP56" s="6">
        <f>EB56</f>
        <v>111</v>
      </c>
      <c r="EQ56" s="51">
        <f t="shared" si="23"/>
        <v>30</v>
      </c>
      <c r="ER56" s="51">
        <f>DZ56</f>
        <v>22</v>
      </c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</row>
    <row r="57" spans="1:21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03"/>
      <c r="R57" s="8"/>
      <c r="S57" s="8"/>
      <c r="T57" s="103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9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11" t="s">
        <v>221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9"/>
      <c r="CR57" s="8"/>
      <c r="CS57" s="8"/>
      <c r="CT57" s="8"/>
      <c r="CU57" s="36" t="e">
        <f>#REF!</f>
        <v>#REF!</v>
      </c>
      <c r="CV57" s="36" t="e">
        <f>#REF!</f>
        <v>#REF!</v>
      </c>
      <c r="CW57" s="36" t="e">
        <f>#REF!</f>
        <v>#REF!</v>
      </c>
      <c r="CX57" s="36" t="e">
        <f>#REF!</f>
        <v>#REF!</v>
      </c>
      <c r="CY57" s="36" t="e">
        <f>#REF!</f>
        <v>#REF!</v>
      </c>
      <c r="CZ57" s="36" t="e">
        <f>#REF!</f>
        <v>#REF!</v>
      </c>
      <c r="DA57" s="36" t="e">
        <f>#REF!</f>
        <v>#REF!</v>
      </c>
      <c r="DB57" s="7" t="s">
        <v>285</v>
      </c>
      <c r="DC57" s="12"/>
      <c r="DD57" s="12"/>
      <c r="DE57" s="12"/>
      <c r="DF57" s="12"/>
      <c r="DG57" s="8"/>
      <c r="DH57" s="8"/>
      <c r="DI57" s="8"/>
      <c r="DJ57" s="51" t="e">
        <f t="shared" si="22"/>
        <v>#REF!</v>
      </c>
      <c r="DK57" s="51">
        <v>39</v>
      </c>
      <c r="DL57" s="51">
        <v>33</v>
      </c>
      <c r="DM57" s="51">
        <v>48</v>
      </c>
      <c r="DN57" s="51">
        <v>52</v>
      </c>
      <c r="DO57" s="51" t="e">
        <f>#REF!</f>
        <v>#REF!</v>
      </c>
      <c r="DP57" s="11" t="s">
        <v>286</v>
      </c>
      <c r="DQ57" s="8"/>
      <c r="DR57" s="8"/>
      <c r="DS57" s="8"/>
      <c r="DT57" s="8"/>
      <c r="DU57" s="8"/>
      <c r="DV57" s="8"/>
      <c r="DW57" s="8"/>
      <c r="DX57" s="8"/>
      <c r="DY57" s="8"/>
      <c r="DZ57" s="6">
        <v>59</v>
      </c>
      <c r="EA57" s="6">
        <v>77</v>
      </c>
      <c r="EB57" s="7" t="s">
        <v>83</v>
      </c>
      <c r="EC57" s="6">
        <v>93</v>
      </c>
      <c r="ED57" s="6">
        <v>153</v>
      </c>
      <c r="EE57" s="6">
        <v>122</v>
      </c>
      <c r="EF57" s="6">
        <v>282</v>
      </c>
      <c r="EG57" s="6">
        <f t="shared" si="18"/>
        <v>786</v>
      </c>
      <c r="EH57" s="10" t="s">
        <v>211</v>
      </c>
      <c r="EI57" s="6"/>
      <c r="EJ57" s="7" t="s">
        <v>212</v>
      </c>
      <c r="EK57" s="6">
        <f t="shared" si="19"/>
        <v>786</v>
      </c>
      <c r="EL57" s="6">
        <f t="shared" si="20"/>
        <v>282</v>
      </c>
      <c r="EM57" s="6">
        <f>EE57</f>
        <v>122</v>
      </c>
      <c r="EN57" s="6">
        <f t="shared" si="21"/>
        <v>153</v>
      </c>
      <c r="EO57" s="6">
        <f>EC57</f>
        <v>93</v>
      </c>
      <c r="EP57" s="7" t="s">
        <v>83</v>
      </c>
      <c r="EQ57" s="51">
        <f t="shared" si="23"/>
        <v>77</v>
      </c>
      <c r="ER57" s="51">
        <f>DZ57</f>
        <v>59</v>
      </c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</row>
    <row r="58" spans="1:21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3"/>
      <c r="R58" s="8"/>
      <c r="S58" s="8"/>
      <c r="T58" s="103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9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9"/>
      <c r="CR58" s="8"/>
      <c r="CS58" s="8"/>
      <c r="CT58" s="8"/>
      <c r="CU58" s="8"/>
      <c r="CV58" s="8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6">
        <v>77</v>
      </c>
      <c r="EA58" s="6">
        <v>86</v>
      </c>
      <c r="EB58" s="6">
        <v>22</v>
      </c>
      <c r="EC58" s="6">
        <v>103</v>
      </c>
      <c r="ED58" s="6">
        <v>282</v>
      </c>
      <c r="EE58" s="6">
        <v>70</v>
      </c>
      <c r="EF58" s="6">
        <v>239</v>
      </c>
      <c r="EG58" s="6">
        <f t="shared" si="18"/>
        <v>879</v>
      </c>
      <c r="EH58" s="10" t="s">
        <v>213</v>
      </c>
      <c r="EI58" s="6"/>
      <c r="EJ58" s="7" t="s">
        <v>214</v>
      </c>
      <c r="EK58" s="6">
        <f t="shared" si="19"/>
        <v>879</v>
      </c>
      <c r="EL58" s="6">
        <f t="shared" si="20"/>
        <v>239</v>
      </c>
      <c r="EM58" s="6">
        <f>EE58</f>
        <v>70</v>
      </c>
      <c r="EN58" s="6">
        <f t="shared" si="21"/>
        <v>282</v>
      </c>
      <c r="EO58" s="6">
        <f>EC58</f>
        <v>103</v>
      </c>
      <c r="EP58" s="6">
        <f>EB58</f>
        <v>22</v>
      </c>
      <c r="EQ58" s="51">
        <f t="shared" si="23"/>
        <v>86</v>
      </c>
      <c r="ER58" s="51">
        <f>DZ58</f>
        <v>77</v>
      </c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</row>
    <row r="59" spans="1:21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03"/>
      <c r="R59" s="8"/>
      <c r="S59" s="8"/>
      <c r="T59" s="103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9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9"/>
      <c r="CR59" s="8"/>
      <c r="CS59" s="8"/>
      <c r="CT59" s="8"/>
      <c r="CU59" s="8"/>
      <c r="CV59" s="8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7" t="s">
        <v>83</v>
      </c>
      <c r="EA59" s="7" t="s">
        <v>83</v>
      </c>
      <c r="EB59" s="7" t="s">
        <v>83</v>
      </c>
      <c r="EC59" s="7" t="s">
        <v>83</v>
      </c>
      <c r="ED59" s="7" t="s">
        <v>83</v>
      </c>
      <c r="EE59" s="7" t="s">
        <v>83</v>
      </c>
      <c r="EF59" s="6">
        <v>308</v>
      </c>
      <c r="EG59" s="6">
        <f t="shared" si="18"/>
        <v>308</v>
      </c>
      <c r="EH59" s="10" t="s">
        <v>217</v>
      </c>
      <c r="EI59" s="6"/>
      <c r="EJ59" s="7" t="s">
        <v>218</v>
      </c>
      <c r="EK59" s="6">
        <f t="shared" si="19"/>
        <v>308</v>
      </c>
      <c r="EL59" s="6">
        <f t="shared" si="20"/>
        <v>308</v>
      </c>
      <c r="EM59" s="7" t="s">
        <v>83</v>
      </c>
      <c r="EN59" s="7" t="s">
        <v>83</v>
      </c>
      <c r="EO59" s="7" t="s">
        <v>83</v>
      </c>
      <c r="EP59" s="7" t="s">
        <v>83</v>
      </c>
      <c r="EQ59" s="11" t="s">
        <v>83</v>
      </c>
      <c r="ER59" s="11" t="s">
        <v>83</v>
      </c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</row>
    <row r="60" spans="1:21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03"/>
      <c r="R60" s="8"/>
      <c r="S60" s="8"/>
      <c r="T60" s="103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9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9"/>
      <c r="CR60" s="8"/>
      <c r="CS60" s="8"/>
      <c r="CT60" s="8"/>
      <c r="CU60" s="8"/>
      <c r="CV60" s="8"/>
      <c r="CW60" s="11" t="s">
        <v>269</v>
      </c>
      <c r="CX60" s="8"/>
      <c r="CY60" s="8"/>
      <c r="CZ60" s="8"/>
      <c r="DA60" s="8"/>
      <c r="DB60" s="12"/>
      <c r="DC60" s="12"/>
      <c r="DD60" s="12"/>
      <c r="DE60" s="12"/>
      <c r="DF60" s="12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7" t="s">
        <v>83</v>
      </c>
      <c r="EA60" s="6">
        <v>492</v>
      </c>
      <c r="EB60" s="7" t="s">
        <v>83</v>
      </c>
      <c r="EC60" s="7" t="s">
        <v>83</v>
      </c>
      <c r="ED60" s="6">
        <v>277</v>
      </c>
      <c r="EE60" s="6">
        <v>1269</v>
      </c>
      <c r="EF60" s="7" t="s">
        <v>83</v>
      </c>
      <c r="EG60" s="6">
        <f t="shared" si="18"/>
        <v>2038</v>
      </c>
      <c r="EH60" s="10" t="s">
        <v>222</v>
      </c>
      <c r="EI60" s="6"/>
      <c r="EJ60" s="7" t="s">
        <v>223</v>
      </c>
      <c r="EK60" s="6">
        <f t="shared" si="19"/>
        <v>2038</v>
      </c>
      <c r="EL60" s="7" t="s">
        <v>83</v>
      </c>
      <c r="EM60" s="6">
        <f>EE60</f>
        <v>1269</v>
      </c>
      <c r="EN60" s="6">
        <f>ED60</f>
        <v>277</v>
      </c>
      <c r="EO60" s="7" t="s">
        <v>83</v>
      </c>
      <c r="EP60" s="7" t="s">
        <v>83</v>
      </c>
      <c r="EQ60" s="51">
        <f>EA60</f>
        <v>492</v>
      </c>
      <c r="ER60" s="11" t="s">
        <v>83</v>
      </c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</row>
    <row r="61" spans="1:21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03"/>
      <c r="R61" s="8"/>
      <c r="S61" s="8"/>
      <c r="T61" s="103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9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9"/>
      <c r="CR61" s="8"/>
      <c r="CS61" s="8"/>
      <c r="CT61" s="8"/>
      <c r="CU61" s="8"/>
      <c r="CV61" s="8"/>
      <c r="CW61" s="11" t="s">
        <v>287</v>
      </c>
      <c r="CX61" s="8"/>
      <c r="CY61" s="8"/>
      <c r="CZ61" s="8"/>
      <c r="DA61" s="8"/>
      <c r="DB61" s="12"/>
      <c r="DC61" s="12"/>
      <c r="DD61" s="12"/>
      <c r="DE61" s="12"/>
      <c r="DF61" s="12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12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</row>
    <row r="62" spans="1:21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03"/>
      <c r="R62" s="8"/>
      <c r="S62" s="8"/>
      <c r="T62" s="103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9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9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12"/>
      <c r="DC62" s="12"/>
      <c r="DD62" s="12"/>
      <c r="DE62" s="12"/>
      <c r="DF62" s="12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36" t="s">
        <v>267</v>
      </c>
      <c r="EE62" s="8"/>
      <c r="EF62" s="8"/>
      <c r="EG62" s="8"/>
      <c r="EH62" s="12"/>
      <c r="EI62" s="8"/>
      <c r="EJ62" s="11" t="s">
        <v>268</v>
      </c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</row>
    <row r="63" spans="1:21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03"/>
      <c r="R63" s="8"/>
      <c r="S63" s="8"/>
      <c r="T63" s="103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9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9"/>
      <c r="CR63" s="8"/>
      <c r="CS63" s="8"/>
      <c r="CT63" s="8"/>
      <c r="CU63" s="11" t="s">
        <v>41</v>
      </c>
      <c r="CV63" s="11" t="s">
        <v>42</v>
      </c>
      <c r="CW63" s="36" t="s">
        <v>43</v>
      </c>
      <c r="CX63" s="36" t="s">
        <v>27</v>
      </c>
      <c r="CY63" s="36" t="s">
        <v>44</v>
      </c>
      <c r="CZ63" s="36" t="s">
        <v>45</v>
      </c>
      <c r="DA63" s="36" t="s">
        <v>46</v>
      </c>
      <c r="DB63" s="12"/>
      <c r="DC63" s="12"/>
      <c r="DD63" s="12"/>
      <c r="DE63" s="12"/>
      <c r="DF63" s="12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12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</row>
    <row r="64" spans="1:21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03"/>
      <c r="R64" s="8"/>
      <c r="S64" s="8"/>
      <c r="T64" s="103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9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9"/>
      <c r="CR64" s="8"/>
      <c r="CS64" s="8"/>
      <c r="CT64" s="8"/>
      <c r="CU64" s="68" t="e">
        <f t="shared" ref="CU64:DA64" si="25">SUM(CU65:CU72)</f>
        <v>#REF!</v>
      </c>
      <c r="CV64" s="68" t="e">
        <f t="shared" si="25"/>
        <v>#REF!</v>
      </c>
      <c r="CW64" s="68" t="e">
        <f t="shared" si="25"/>
        <v>#REF!</v>
      </c>
      <c r="CX64" s="68" t="e">
        <f t="shared" si="25"/>
        <v>#REF!</v>
      </c>
      <c r="CY64" s="68" t="e">
        <f t="shared" si="25"/>
        <v>#REF!</v>
      </c>
      <c r="CZ64" s="68" t="e">
        <f t="shared" si="25"/>
        <v>#REF!</v>
      </c>
      <c r="DA64" s="68" t="e">
        <f t="shared" si="25"/>
        <v>#REF!</v>
      </c>
      <c r="DB64" s="11" t="s">
        <v>73</v>
      </c>
      <c r="DC64" s="12"/>
      <c r="DD64" s="12"/>
      <c r="DE64" s="12"/>
      <c r="DF64" s="12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12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</row>
    <row r="65" spans="2:21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03"/>
      <c r="R65" s="8"/>
      <c r="S65" s="8"/>
      <c r="T65" s="103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9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9"/>
      <c r="CR65" s="8"/>
      <c r="CS65" s="8"/>
      <c r="CT65" s="8"/>
      <c r="CU65" s="66" t="e">
        <f>CU50/#REF!*100</f>
        <v>#REF!</v>
      </c>
      <c r="CV65" s="66" t="e">
        <f>CV50/#REF!*100</f>
        <v>#REF!</v>
      </c>
      <c r="CW65" s="66" t="e">
        <f>CW50/#REF!*100</f>
        <v>#REF!</v>
      </c>
      <c r="CX65" s="66" t="e">
        <f>CX50/#REF!*100</f>
        <v>#REF!</v>
      </c>
      <c r="CY65" s="66" t="e">
        <f>CY50/#REF!*100</f>
        <v>#REF!</v>
      </c>
      <c r="CZ65" s="66" t="e">
        <f>CZ50/#REF!*100</f>
        <v>#REF!</v>
      </c>
      <c r="DA65" s="66" t="e">
        <f>DA50/#REF!*100</f>
        <v>#REF!</v>
      </c>
      <c r="DB65" s="7" t="s">
        <v>270</v>
      </c>
      <c r="DC65" s="12"/>
      <c r="DD65" s="12"/>
      <c r="DE65" s="12"/>
      <c r="DF65" s="12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12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</row>
    <row r="66" spans="2:21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03"/>
      <c r="R66" s="8"/>
      <c r="S66" s="8"/>
      <c r="T66" s="103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9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9"/>
      <c r="CR66" s="8"/>
      <c r="CS66" s="8"/>
      <c r="CT66" s="8"/>
      <c r="CU66" s="66" t="e">
        <f>CU51/#REF!*100</f>
        <v>#REF!</v>
      </c>
      <c r="CV66" s="66" t="e">
        <f>CV51/#REF!*100</f>
        <v>#REF!</v>
      </c>
      <c r="CW66" s="66" t="e">
        <f>CW51/#REF!*100</f>
        <v>#REF!</v>
      </c>
      <c r="CX66" s="66" t="e">
        <f>CX51/#REF!*100</f>
        <v>#REF!</v>
      </c>
      <c r="CY66" s="66" t="e">
        <f>CY51/#REF!*100</f>
        <v>#REF!</v>
      </c>
      <c r="CZ66" s="66" t="e">
        <f>CZ51/#REF!*100</f>
        <v>#REF!</v>
      </c>
      <c r="DA66" s="66" t="e">
        <f>DA51/#REF!*100</f>
        <v>#REF!</v>
      </c>
      <c r="DB66" s="7" t="s">
        <v>271</v>
      </c>
      <c r="DC66" s="8"/>
      <c r="DD66" s="8"/>
      <c r="DE66" s="8"/>
      <c r="DF66" s="12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12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</row>
    <row r="67" spans="2:21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03"/>
      <c r="R67" s="8"/>
      <c r="S67" s="8"/>
      <c r="T67" s="103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9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9"/>
      <c r="CR67" s="8"/>
      <c r="CS67" s="8"/>
      <c r="CT67" s="8"/>
      <c r="CU67" s="66" t="e">
        <f>CU52/#REF!*100</f>
        <v>#REF!</v>
      </c>
      <c r="CV67" s="66" t="e">
        <f>CV52/#REF!*100</f>
        <v>#REF!</v>
      </c>
      <c r="CW67" s="66" t="e">
        <f>CW52/#REF!*100</f>
        <v>#REF!</v>
      </c>
      <c r="CX67" s="66" t="e">
        <f>CX52/#REF!*100</f>
        <v>#REF!</v>
      </c>
      <c r="CY67" s="66" t="e">
        <f>CY52/#REF!*100</f>
        <v>#REF!</v>
      </c>
      <c r="CZ67" s="66" t="e">
        <f>CZ52/#REF!*100</f>
        <v>#REF!</v>
      </c>
      <c r="DA67" s="66" t="e">
        <f>DA52/#REF!*100</f>
        <v>#REF!</v>
      </c>
      <c r="DB67" s="7" t="s">
        <v>273</v>
      </c>
      <c r="DC67" s="8"/>
      <c r="DD67" s="8"/>
      <c r="DE67" s="8"/>
      <c r="DF67" s="12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12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</row>
    <row r="68" spans="2:21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03"/>
      <c r="R68" s="8"/>
      <c r="S68" s="8"/>
      <c r="T68" s="103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9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12"/>
      <c r="BW68" s="8"/>
      <c r="BX68" s="8"/>
      <c r="BY68" s="8"/>
      <c r="BZ68" s="11" t="s">
        <v>13</v>
      </c>
      <c r="CA68" s="8"/>
      <c r="CB68" s="8"/>
      <c r="CC68" s="8"/>
      <c r="CD68" s="8"/>
      <c r="CE68" s="8"/>
      <c r="CF68" s="11" t="s">
        <v>4</v>
      </c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9"/>
      <c r="CR68" s="8"/>
      <c r="CS68" s="8"/>
      <c r="CT68" s="8"/>
      <c r="CU68" s="66" t="e">
        <f>CU53/#REF!*100</f>
        <v>#REF!</v>
      </c>
      <c r="CV68" s="66" t="e">
        <f>CV53/#REF!*100</f>
        <v>#REF!</v>
      </c>
      <c r="CW68" s="66" t="e">
        <f>CW53/#REF!*100</f>
        <v>#REF!</v>
      </c>
      <c r="CX68" s="66" t="e">
        <f>CX53/#REF!*100</f>
        <v>#REF!</v>
      </c>
      <c r="CY68" s="66" t="e">
        <f>CY53/#REF!*100</f>
        <v>#REF!</v>
      </c>
      <c r="CZ68" s="66" t="e">
        <f>CZ53/#REF!*100</f>
        <v>#REF!</v>
      </c>
      <c r="DA68" s="66" t="e">
        <f>DA53/#REF!*100</f>
        <v>#REF!</v>
      </c>
      <c r="DB68" s="7" t="s">
        <v>274</v>
      </c>
      <c r="DC68" s="8"/>
      <c r="DD68" s="8"/>
      <c r="DE68" s="8"/>
      <c r="DF68" s="12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12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</row>
    <row r="69" spans="2:21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03"/>
      <c r="R69" s="8"/>
      <c r="S69" s="8"/>
      <c r="T69" s="103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9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12"/>
      <c r="BW69" s="8"/>
      <c r="BX69" s="11" t="s">
        <v>246</v>
      </c>
      <c r="BY69" s="8"/>
      <c r="BZ69" s="8"/>
      <c r="CA69" s="8"/>
      <c r="CB69" s="8"/>
      <c r="CC69" s="8"/>
      <c r="CD69" s="8"/>
      <c r="CE69" s="8"/>
      <c r="CF69" s="11" t="s">
        <v>14</v>
      </c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9"/>
      <c r="CR69" s="8"/>
      <c r="CS69" s="8"/>
      <c r="CT69" s="8"/>
      <c r="CU69" s="66" t="e">
        <f>CU54/#REF!*100</f>
        <v>#REF!</v>
      </c>
      <c r="CV69" s="66" t="e">
        <f>CV54/#REF!*100</f>
        <v>#REF!</v>
      </c>
      <c r="CW69" s="66" t="e">
        <f>CW54/#REF!*100</f>
        <v>#REF!</v>
      </c>
      <c r="CX69" s="66" t="e">
        <f>CX54/#REF!*100</f>
        <v>#REF!</v>
      </c>
      <c r="CY69" s="66" t="e">
        <f>CY54/#REF!*100</f>
        <v>#REF!</v>
      </c>
      <c r="CZ69" s="66" t="e">
        <f>CZ54/#REF!*100</f>
        <v>#REF!</v>
      </c>
      <c r="DA69" s="66" t="e">
        <f>DA54/#REF!*100</f>
        <v>#REF!</v>
      </c>
      <c r="DB69" s="7" t="s">
        <v>277</v>
      </c>
      <c r="DC69" s="8"/>
      <c r="DD69" s="8"/>
      <c r="DE69" s="8"/>
      <c r="DF69" s="12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6"/>
      <c r="EA69" s="6"/>
      <c r="EB69" s="6"/>
      <c r="EC69" s="6"/>
      <c r="ED69" s="6"/>
      <c r="EE69" s="7" t="s">
        <v>6</v>
      </c>
      <c r="EF69" s="6"/>
      <c r="EG69" s="6"/>
      <c r="EH69" s="10"/>
      <c r="EI69" s="6"/>
      <c r="EJ69" s="6"/>
      <c r="EK69" s="6"/>
      <c r="EL69" s="6"/>
      <c r="EM69" s="6"/>
      <c r="EN69" s="7" t="s">
        <v>261</v>
      </c>
      <c r="EO69" s="6"/>
      <c r="EP69" s="6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</row>
    <row r="70" spans="2:21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03"/>
      <c r="R70" s="8"/>
      <c r="S70" s="8"/>
      <c r="T70" s="103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9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12"/>
      <c r="BW70" s="8"/>
      <c r="BX70" s="8"/>
      <c r="BY70" s="8"/>
      <c r="BZ70" s="11" t="s">
        <v>40</v>
      </c>
      <c r="CA70" s="8"/>
      <c r="CB70" s="8"/>
      <c r="CC70" s="8"/>
      <c r="CD70" s="8"/>
      <c r="CE70" s="8"/>
      <c r="CF70" s="11" t="s">
        <v>25</v>
      </c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9"/>
      <c r="CR70" s="8"/>
      <c r="CS70" s="8"/>
      <c r="CT70" s="8"/>
      <c r="CU70" s="66" t="e">
        <f>CU55/#REF!*100</f>
        <v>#REF!</v>
      </c>
      <c r="CV70" s="66" t="e">
        <f>CV55/#REF!*100</f>
        <v>#REF!</v>
      </c>
      <c r="CW70" s="66" t="e">
        <f>CW55/#REF!*100</f>
        <v>#REF!</v>
      </c>
      <c r="CX70" s="66" t="e">
        <f>CX55/#REF!*100</f>
        <v>#REF!</v>
      </c>
      <c r="CY70" s="66" t="e">
        <f>CY55/#REF!*100</f>
        <v>#REF!</v>
      </c>
      <c r="CZ70" s="66" t="e">
        <f>CZ55/#REF!*100</f>
        <v>#REF!</v>
      </c>
      <c r="DA70" s="66" t="e">
        <f>DA55/#REF!*100</f>
        <v>#REF!</v>
      </c>
      <c r="DB70" s="7" t="s">
        <v>279</v>
      </c>
      <c r="DC70" s="8"/>
      <c r="DD70" s="8"/>
      <c r="DE70" s="8"/>
      <c r="DF70" s="12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6"/>
      <c r="EA70" s="6"/>
      <c r="EB70" s="6"/>
      <c r="EC70" s="7" t="s">
        <v>16</v>
      </c>
      <c r="ED70" s="6"/>
      <c r="EE70" s="6"/>
      <c r="EF70" s="6"/>
      <c r="EG70" s="6"/>
      <c r="EH70" s="10"/>
      <c r="EI70" s="6"/>
      <c r="EJ70" s="7" t="s">
        <v>33</v>
      </c>
      <c r="EK70" s="6"/>
      <c r="EL70" s="6"/>
      <c r="EM70" s="6"/>
      <c r="EN70" s="6"/>
      <c r="EO70" s="6"/>
      <c r="EP70" s="6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</row>
    <row r="71" spans="2:21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03"/>
      <c r="R71" s="8"/>
      <c r="S71" s="8"/>
      <c r="T71" s="103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9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12"/>
      <c r="BW71" s="8"/>
      <c r="BX71" s="8"/>
      <c r="BY71" s="11" t="s">
        <v>259</v>
      </c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11" t="s">
        <v>63</v>
      </c>
      <c r="CL71" s="8"/>
      <c r="CM71" s="8"/>
      <c r="CN71" s="8"/>
      <c r="CO71" s="8"/>
      <c r="CP71" s="8"/>
      <c r="CQ71" s="9"/>
      <c r="CR71" s="8"/>
      <c r="CS71" s="8"/>
      <c r="CT71" s="8"/>
      <c r="CU71" s="66" t="e">
        <f>CU56/#REF!*100</f>
        <v>#REF!</v>
      </c>
      <c r="CV71" s="66" t="e">
        <f>CV56/#REF!*100</f>
        <v>#REF!</v>
      </c>
      <c r="CW71" s="66" t="e">
        <f>CW56/#REF!*100</f>
        <v>#REF!</v>
      </c>
      <c r="CX71" s="66" t="e">
        <f>CX56/#REF!*100</f>
        <v>#REF!</v>
      </c>
      <c r="CY71" s="66" t="e">
        <f>CY56/#REF!*100</f>
        <v>#REF!</v>
      </c>
      <c r="CZ71" s="66" t="e">
        <f>CZ56/#REF!*100</f>
        <v>#REF!</v>
      </c>
      <c r="DA71" s="66" t="e">
        <f>DA56/#REF!*100</f>
        <v>#REF!</v>
      </c>
      <c r="DB71" s="7" t="s">
        <v>288</v>
      </c>
      <c r="DC71" s="8"/>
      <c r="DD71" s="8"/>
      <c r="DE71" s="8"/>
      <c r="DF71" s="12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6"/>
      <c r="EA71" s="6"/>
      <c r="EB71" s="6"/>
      <c r="EC71" s="6"/>
      <c r="ED71" s="6"/>
      <c r="EE71" s="7" t="s">
        <v>40</v>
      </c>
      <c r="EF71" s="6"/>
      <c r="EG71" s="6"/>
      <c r="EH71" s="10"/>
      <c r="EI71" s="6"/>
      <c r="EJ71" s="7" t="s">
        <v>67</v>
      </c>
      <c r="EK71" s="6"/>
      <c r="EL71" s="6"/>
      <c r="EM71" s="6"/>
      <c r="EN71" s="6"/>
      <c r="EO71" s="6"/>
      <c r="EP71" s="6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</row>
    <row r="72" spans="2:21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03"/>
      <c r="R72" s="8"/>
      <c r="S72" s="8"/>
      <c r="T72" s="103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9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12"/>
      <c r="BW72" s="36" t="s">
        <v>79</v>
      </c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11" t="s">
        <v>260</v>
      </c>
      <c r="CK72" s="8"/>
      <c r="CL72" s="8"/>
      <c r="CM72" s="8"/>
      <c r="CN72" s="8"/>
      <c r="CO72" s="8"/>
      <c r="CP72" s="8"/>
      <c r="CQ72" s="9"/>
      <c r="CR72" s="8"/>
      <c r="CS72" s="8"/>
      <c r="CT72" s="8"/>
      <c r="CU72" s="66" t="e">
        <f>CU57/#REF!*100</f>
        <v>#REF!</v>
      </c>
      <c r="CV72" s="66" t="e">
        <f>CV57/#REF!*100</f>
        <v>#REF!</v>
      </c>
      <c r="CW72" s="66" t="e">
        <f>CW57/#REF!*100</f>
        <v>#REF!</v>
      </c>
      <c r="CX72" s="66" t="e">
        <f>CX57/#REF!*100</f>
        <v>#REF!</v>
      </c>
      <c r="CY72" s="66" t="e">
        <f>CY57/#REF!*100</f>
        <v>#REF!</v>
      </c>
      <c r="CZ72" s="66" t="e">
        <f>CZ57/#REF!*100</f>
        <v>#REF!</v>
      </c>
      <c r="DA72" s="66" t="e">
        <f>DA57/#REF!*100</f>
        <v>#REF!</v>
      </c>
      <c r="DB72" s="7" t="s">
        <v>285</v>
      </c>
      <c r="DC72" s="8"/>
      <c r="DD72" s="8"/>
      <c r="DE72" s="8"/>
      <c r="DF72" s="12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6"/>
      <c r="EA72" s="8"/>
      <c r="EB72" s="6"/>
      <c r="EC72" s="6"/>
      <c r="ED72" s="7" t="s">
        <v>259</v>
      </c>
      <c r="EE72" s="6"/>
      <c r="EF72" s="6"/>
      <c r="EG72" s="6"/>
      <c r="EH72" s="10"/>
      <c r="EI72" s="6"/>
      <c r="EJ72" s="6"/>
      <c r="EK72" s="6"/>
      <c r="EL72" s="6"/>
      <c r="EM72" s="6"/>
      <c r="EN72" s="7" t="s">
        <v>63</v>
      </c>
      <c r="EO72" s="8"/>
      <c r="EP72" s="6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</row>
    <row r="73" spans="2:21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03"/>
      <c r="R73" s="8"/>
      <c r="S73" s="8"/>
      <c r="T73" s="103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36" t="s">
        <v>247</v>
      </c>
      <c r="BW73" s="36" t="s">
        <v>248</v>
      </c>
      <c r="BX73" s="11" t="s">
        <v>79</v>
      </c>
      <c r="BY73" s="11" t="s">
        <v>249</v>
      </c>
      <c r="BZ73" s="11" t="s">
        <v>249</v>
      </c>
      <c r="CA73" s="8"/>
      <c r="CB73" s="11" t="s">
        <v>250</v>
      </c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11" t="s">
        <v>80</v>
      </c>
      <c r="CN73" s="11" t="s">
        <v>81</v>
      </c>
      <c r="CO73" s="11"/>
      <c r="CP73" s="11"/>
      <c r="CQ73" s="37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12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7" t="s">
        <v>263</v>
      </c>
      <c r="EA73" s="10" t="s">
        <v>79</v>
      </c>
      <c r="EB73" s="6"/>
      <c r="EC73" s="6"/>
      <c r="ED73" s="6"/>
      <c r="EE73" s="6"/>
      <c r="EF73" s="6"/>
      <c r="EG73" s="6"/>
      <c r="EH73" s="10"/>
      <c r="EI73" s="6"/>
      <c r="EJ73" s="6"/>
      <c r="EK73" s="6"/>
      <c r="EL73" s="6"/>
      <c r="EM73" s="6"/>
      <c r="EN73" s="7" t="s">
        <v>260</v>
      </c>
      <c r="EO73" s="6"/>
      <c r="EP73" s="6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</row>
    <row r="74" spans="2:21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03"/>
      <c r="R74" s="8"/>
      <c r="S74" s="8"/>
      <c r="T74" s="103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9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36" t="s">
        <v>88</v>
      </c>
      <c r="BW74" s="36" t="s">
        <v>89</v>
      </c>
      <c r="BX74" s="11" t="s">
        <v>90</v>
      </c>
      <c r="BY74" s="11" t="s">
        <v>91</v>
      </c>
      <c r="BZ74" s="11" t="s">
        <v>92</v>
      </c>
      <c r="CA74" s="11" t="s">
        <v>93</v>
      </c>
      <c r="CB74" s="11" t="s">
        <v>94</v>
      </c>
      <c r="CC74" s="11" t="s">
        <v>73</v>
      </c>
      <c r="CD74" s="11" t="s">
        <v>28</v>
      </c>
      <c r="CE74" s="8"/>
      <c r="CF74" s="8"/>
      <c r="CG74" s="8"/>
      <c r="CH74" s="11" t="s">
        <v>251</v>
      </c>
      <c r="CI74" s="8"/>
      <c r="CJ74" s="11" t="s">
        <v>252</v>
      </c>
      <c r="CK74" s="11" t="s">
        <v>113</v>
      </c>
      <c r="CL74" s="11" t="s">
        <v>114</v>
      </c>
      <c r="CM74" s="11" t="s">
        <v>95</v>
      </c>
      <c r="CN74" s="11" t="s">
        <v>116</v>
      </c>
      <c r="CO74" s="11"/>
      <c r="CP74" s="11"/>
      <c r="CQ74" s="37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12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10" t="s">
        <v>264</v>
      </c>
      <c r="EA74" s="10" t="s">
        <v>108</v>
      </c>
      <c r="EB74" s="7" t="s">
        <v>79</v>
      </c>
      <c r="EC74" s="7" t="s">
        <v>79</v>
      </c>
      <c r="ED74" s="7" t="s">
        <v>79</v>
      </c>
      <c r="EE74" s="6"/>
      <c r="EF74" s="7" t="s">
        <v>109</v>
      </c>
      <c r="EG74" s="6"/>
      <c r="EH74" s="10"/>
      <c r="EI74" s="6"/>
      <c r="EJ74" s="6"/>
      <c r="EK74" s="6"/>
      <c r="EL74" s="6"/>
      <c r="EM74" s="6"/>
      <c r="EN74" s="6"/>
      <c r="EO74" s="6"/>
      <c r="EP74" s="6"/>
      <c r="EQ74" s="11" t="s">
        <v>80</v>
      </c>
      <c r="ER74" s="11" t="s">
        <v>81</v>
      </c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</row>
    <row r="75" spans="2:21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03"/>
      <c r="R75" s="8"/>
      <c r="S75" s="8"/>
      <c r="T75" s="103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9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12"/>
      <c r="BW75" s="8"/>
      <c r="BX75" s="8"/>
      <c r="BY75" s="8"/>
      <c r="BZ75" s="8"/>
      <c r="CA75" s="8"/>
      <c r="CB75" s="8"/>
      <c r="CC75" s="8"/>
      <c r="CD75" s="8"/>
      <c r="CE75" s="8"/>
      <c r="CF75" s="11" t="s">
        <v>253</v>
      </c>
      <c r="CG75" s="11" t="s">
        <v>74</v>
      </c>
      <c r="CH75" s="11" t="s">
        <v>95</v>
      </c>
      <c r="CI75" s="11" t="s">
        <v>96</v>
      </c>
      <c r="CJ75" s="11" t="s">
        <v>97</v>
      </c>
      <c r="CK75" s="11" t="s">
        <v>95</v>
      </c>
      <c r="CL75" s="11" t="s">
        <v>95</v>
      </c>
      <c r="CM75" s="11" t="s">
        <v>98</v>
      </c>
      <c r="CN75" s="11" t="s">
        <v>99</v>
      </c>
      <c r="CO75" s="11"/>
      <c r="CP75" s="11"/>
      <c r="CQ75" s="37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12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10" t="s">
        <v>265</v>
      </c>
      <c r="EA75" s="10" t="s">
        <v>126</v>
      </c>
      <c r="EB75" s="7" t="s">
        <v>127</v>
      </c>
      <c r="EC75" s="7" t="s">
        <v>128</v>
      </c>
      <c r="ED75" s="7" t="s">
        <v>129</v>
      </c>
      <c r="EE75" s="7" t="s">
        <v>130</v>
      </c>
      <c r="EF75" s="7" t="s">
        <v>94</v>
      </c>
      <c r="EG75" s="7" t="s">
        <v>73</v>
      </c>
      <c r="EH75" s="10" t="s">
        <v>101</v>
      </c>
      <c r="EI75" s="6"/>
      <c r="EJ75" s="6"/>
      <c r="EK75" s="6"/>
      <c r="EL75" s="7" t="s">
        <v>111</v>
      </c>
      <c r="EM75" s="6"/>
      <c r="EN75" s="7" t="s">
        <v>112</v>
      </c>
      <c r="EO75" s="7" t="s">
        <v>113</v>
      </c>
      <c r="EP75" s="7" t="s">
        <v>114</v>
      </c>
      <c r="EQ75" s="11" t="s">
        <v>115</v>
      </c>
      <c r="ER75" s="11" t="s">
        <v>116</v>
      </c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</row>
    <row r="76" spans="2:21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03"/>
      <c r="R76" s="8"/>
      <c r="S76" s="8"/>
      <c r="T76" s="103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9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12"/>
      <c r="BW76" s="8"/>
      <c r="BX76" s="8"/>
      <c r="BY76" s="8"/>
      <c r="BZ76" s="11" t="s">
        <v>124</v>
      </c>
      <c r="CA76" s="8"/>
      <c r="CB76" s="8"/>
      <c r="CC76" s="8"/>
      <c r="CD76" s="8"/>
      <c r="CE76" s="8"/>
      <c r="CF76" s="8"/>
      <c r="CG76" s="8"/>
      <c r="CH76" s="8"/>
      <c r="CI76" s="8"/>
      <c r="CJ76" s="11" t="s">
        <v>262</v>
      </c>
      <c r="CK76" s="8"/>
      <c r="CL76" s="8"/>
      <c r="CM76" s="8"/>
      <c r="CN76" s="8"/>
      <c r="CO76" s="8"/>
      <c r="CP76" s="8"/>
      <c r="CQ76" s="9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12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6"/>
      <c r="EA76" s="6"/>
      <c r="EB76" s="6"/>
      <c r="EC76" s="6"/>
      <c r="ED76" s="6"/>
      <c r="EE76" s="6"/>
      <c r="EF76" s="6"/>
      <c r="EG76" s="6"/>
      <c r="EH76" s="10"/>
      <c r="EI76" s="6"/>
      <c r="EJ76" s="7" t="s">
        <v>102</v>
      </c>
      <c r="EK76" s="7" t="s">
        <v>74</v>
      </c>
      <c r="EL76" s="7" t="s">
        <v>95</v>
      </c>
      <c r="EM76" s="7" t="s">
        <v>96</v>
      </c>
      <c r="EN76" s="7" t="s">
        <v>95</v>
      </c>
      <c r="EO76" s="7" t="s">
        <v>95</v>
      </c>
      <c r="EP76" s="7" t="s">
        <v>95</v>
      </c>
      <c r="EQ76" s="11" t="s">
        <v>132</v>
      </c>
      <c r="ER76" s="11" t="s">
        <v>133</v>
      </c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</row>
    <row r="77" spans="2:21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03"/>
      <c r="R77" s="8"/>
      <c r="S77" s="8"/>
      <c r="T77" s="103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9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10">
        <f>SUM(BV78:BV80)</f>
        <v>161</v>
      </c>
      <c r="BW77" s="6">
        <f t="shared" ref="BW77:CC77" si="26">SUM(BW78:BW81)</f>
        <v>1595</v>
      </c>
      <c r="BX77" s="6">
        <f t="shared" si="26"/>
        <v>1770</v>
      </c>
      <c r="BY77" s="6">
        <f t="shared" si="26"/>
        <v>2449</v>
      </c>
      <c r="BZ77" s="6">
        <f t="shared" si="26"/>
        <v>4244</v>
      </c>
      <c r="CA77" s="6">
        <f t="shared" si="26"/>
        <v>2025</v>
      </c>
      <c r="CB77" s="6">
        <f t="shared" si="26"/>
        <v>3895</v>
      </c>
      <c r="CC77" s="6">
        <f t="shared" si="26"/>
        <v>16139</v>
      </c>
      <c r="CD77" s="10" t="s">
        <v>73</v>
      </c>
      <c r="CE77" s="6"/>
      <c r="CF77" s="7" t="s">
        <v>74</v>
      </c>
      <c r="CG77" s="6">
        <f>CC77</f>
        <v>16139</v>
      </c>
      <c r="CH77" s="6">
        <f>CB77</f>
        <v>3895</v>
      </c>
      <c r="CI77" s="6">
        <f>CA77</f>
        <v>2025</v>
      </c>
      <c r="CJ77" s="6">
        <f>BZ77</f>
        <v>4244</v>
      </c>
      <c r="CK77" s="6">
        <f>BY77</f>
        <v>2449</v>
      </c>
      <c r="CL77" s="6">
        <f>BX77</f>
        <v>1770</v>
      </c>
      <c r="CM77" s="6">
        <f>BW77</f>
        <v>1595</v>
      </c>
      <c r="CN77" s="6">
        <f>BV77</f>
        <v>161</v>
      </c>
      <c r="CO77" s="6"/>
      <c r="CP77" s="6"/>
      <c r="CQ77" s="39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12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6">
        <f t="shared" ref="DZ77:EF77" si="27">DZ78+DZ84+DZ87+DZ88+DZ91+DZ95+DZ96</f>
        <v>161</v>
      </c>
      <c r="EA77" s="6">
        <f t="shared" si="27"/>
        <v>1595</v>
      </c>
      <c r="EB77" s="6">
        <f t="shared" si="27"/>
        <v>1770</v>
      </c>
      <c r="EC77" s="6">
        <f t="shared" si="27"/>
        <v>2449</v>
      </c>
      <c r="ED77" s="6">
        <f t="shared" si="27"/>
        <v>4244</v>
      </c>
      <c r="EE77" s="6">
        <f t="shared" si="27"/>
        <v>2025</v>
      </c>
      <c r="EF77" s="6">
        <f t="shared" si="27"/>
        <v>3895</v>
      </c>
      <c r="EG77" s="6">
        <f t="shared" ref="EG77:EG96" si="28">SUM(DZ77:EF77)</f>
        <v>16139</v>
      </c>
      <c r="EH77" s="10" t="s">
        <v>145</v>
      </c>
      <c r="EI77" s="6"/>
      <c r="EJ77" s="7" t="s">
        <v>138</v>
      </c>
      <c r="EK77" s="6">
        <f t="shared" ref="EK77:EK96" si="29">EG77</f>
        <v>16139</v>
      </c>
      <c r="EL77" s="6">
        <f t="shared" ref="EL77:EL95" si="30">EF77</f>
        <v>3895</v>
      </c>
      <c r="EM77" s="6">
        <f>EE77</f>
        <v>2025</v>
      </c>
      <c r="EN77" s="6">
        <f t="shared" ref="EN77:EN82" si="31">ED77</f>
        <v>4244</v>
      </c>
      <c r="EO77" s="6">
        <f t="shared" ref="EO77:EO87" si="32">EC77</f>
        <v>2449</v>
      </c>
      <c r="EP77" s="6">
        <f t="shared" ref="EP77:EP85" si="33">EB77</f>
        <v>1770</v>
      </c>
      <c r="EQ77" s="51">
        <f>EA77</f>
        <v>1595</v>
      </c>
      <c r="ER77" s="51">
        <f>DZ77</f>
        <v>161</v>
      </c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</row>
    <row r="78" spans="2:21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03"/>
      <c r="R78" s="8"/>
      <c r="S78" s="8"/>
      <c r="T78" s="103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9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10" t="s">
        <v>83</v>
      </c>
      <c r="BW78" s="6">
        <v>1275</v>
      </c>
      <c r="BX78" s="6">
        <v>1360</v>
      </c>
      <c r="BY78" s="6">
        <v>1848</v>
      </c>
      <c r="BZ78" s="6">
        <v>2961</v>
      </c>
      <c r="CA78" s="6">
        <v>1560</v>
      </c>
      <c r="CB78" s="6">
        <v>2591</v>
      </c>
      <c r="CC78" s="6">
        <f>SUM(BV78:CB78)</f>
        <v>11595</v>
      </c>
      <c r="CD78" s="10" t="s">
        <v>147</v>
      </c>
      <c r="CE78" s="6"/>
      <c r="CF78" s="7" t="s">
        <v>144</v>
      </c>
      <c r="CG78" s="6">
        <f>CC78</f>
        <v>11595</v>
      </c>
      <c r="CH78" s="6">
        <f>CB78</f>
        <v>2591</v>
      </c>
      <c r="CI78" s="6">
        <f>CA78</f>
        <v>1560</v>
      </c>
      <c r="CJ78" s="6">
        <f>BZ78</f>
        <v>2961</v>
      </c>
      <c r="CK78" s="6">
        <f>BY78</f>
        <v>1848</v>
      </c>
      <c r="CL78" s="6">
        <f>BX78</f>
        <v>1360</v>
      </c>
      <c r="CM78" s="6">
        <f>BW78</f>
        <v>1275</v>
      </c>
      <c r="CN78" s="7" t="s">
        <v>83</v>
      </c>
      <c r="CO78" s="7"/>
      <c r="CP78" s="7"/>
      <c r="CQ78" s="37"/>
      <c r="CR78" s="8"/>
      <c r="CS78" s="8"/>
      <c r="CT78" s="11" t="s">
        <v>64</v>
      </c>
      <c r="CU78" s="11" t="s">
        <v>39</v>
      </c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12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6">
        <f t="shared" ref="DZ78:EF78" si="34">SUM(DZ79:DZ83)</f>
        <v>1</v>
      </c>
      <c r="EA78" s="6">
        <f t="shared" si="34"/>
        <v>332</v>
      </c>
      <c r="EB78" s="6">
        <f t="shared" si="34"/>
        <v>750</v>
      </c>
      <c r="EC78" s="6">
        <f t="shared" si="34"/>
        <v>914</v>
      </c>
      <c r="ED78" s="6">
        <f t="shared" si="34"/>
        <v>1123</v>
      </c>
      <c r="EE78" s="6">
        <f t="shared" si="34"/>
        <v>54</v>
      </c>
      <c r="EF78" s="6">
        <f t="shared" si="34"/>
        <v>895</v>
      </c>
      <c r="EG78" s="6">
        <f t="shared" si="28"/>
        <v>4069</v>
      </c>
      <c r="EH78" s="10" t="s">
        <v>149</v>
      </c>
      <c r="EI78" s="6"/>
      <c r="EJ78" s="7" t="s">
        <v>150</v>
      </c>
      <c r="EK78" s="6">
        <f t="shared" si="29"/>
        <v>4069</v>
      </c>
      <c r="EL78" s="6">
        <f t="shared" si="30"/>
        <v>895</v>
      </c>
      <c r="EM78" s="6">
        <f>EE78</f>
        <v>54</v>
      </c>
      <c r="EN78" s="6">
        <f t="shared" si="31"/>
        <v>1123</v>
      </c>
      <c r="EO78" s="6">
        <f t="shared" si="32"/>
        <v>914</v>
      </c>
      <c r="EP78" s="6">
        <f t="shared" si="33"/>
        <v>750</v>
      </c>
      <c r="EQ78" s="51">
        <f>EA78</f>
        <v>332</v>
      </c>
      <c r="ER78" s="36">
        <f>DZ78</f>
        <v>1</v>
      </c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</row>
    <row r="79" spans="2:21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03"/>
      <c r="R79" s="8"/>
      <c r="S79" s="8"/>
      <c r="T79" s="103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9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10">
        <v>79</v>
      </c>
      <c r="BW79" s="6">
        <v>197</v>
      </c>
      <c r="BX79" s="6">
        <v>289</v>
      </c>
      <c r="BY79" s="6">
        <v>340</v>
      </c>
      <c r="BZ79" s="6">
        <v>996</v>
      </c>
      <c r="CA79" s="6">
        <v>335</v>
      </c>
      <c r="CB79" s="6">
        <v>945</v>
      </c>
      <c r="CC79" s="6">
        <f>SUM(BV79:CB79)</f>
        <v>3181</v>
      </c>
      <c r="CD79" s="10" t="s">
        <v>157</v>
      </c>
      <c r="CE79" s="6"/>
      <c r="CF79" s="7" t="s">
        <v>148</v>
      </c>
      <c r="CG79" s="6">
        <f>CC79</f>
        <v>3181</v>
      </c>
      <c r="CH79" s="6">
        <f>CB79</f>
        <v>945</v>
      </c>
      <c r="CI79" s="6">
        <f>CA79</f>
        <v>335</v>
      </c>
      <c r="CJ79" s="6">
        <f>BZ79</f>
        <v>996</v>
      </c>
      <c r="CK79" s="6">
        <f>BY79</f>
        <v>340</v>
      </c>
      <c r="CL79" s="6">
        <f>BX79</f>
        <v>289</v>
      </c>
      <c r="CM79" s="6">
        <f>BW79</f>
        <v>197</v>
      </c>
      <c r="CN79" s="6">
        <f>BV79</f>
        <v>79</v>
      </c>
      <c r="CO79" s="6"/>
      <c r="CP79" s="6"/>
      <c r="CQ79" s="39"/>
      <c r="CR79" s="8"/>
      <c r="CS79" s="8"/>
      <c r="CT79" s="11" t="s">
        <v>28</v>
      </c>
      <c r="CU79" s="11" t="s">
        <v>28</v>
      </c>
      <c r="CV79" s="8"/>
      <c r="CW79" s="8"/>
      <c r="CX79" s="8"/>
      <c r="CY79" s="11" t="s">
        <v>28</v>
      </c>
      <c r="CZ79" s="8"/>
      <c r="DA79" s="11" t="s">
        <v>42</v>
      </c>
      <c r="DB79" s="8"/>
      <c r="DC79" s="8"/>
      <c r="DD79" s="8"/>
      <c r="DE79" s="8"/>
      <c r="DF79" s="12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7" t="s">
        <v>83</v>
      </c>
      <c r="EA79" s="6">
        <v>80</v>
      </c>
      <c r="EB79" s="6">
        <v>310</v>
      </c>
      <c r="EC79" s="6">
        <v>188</v>
      </c>
      <c r="ED79" s="6">
        <v>379</v>
      </c>
      <c r="EE79" s="7" t="s">
        <v>83</v>
      </c>
      <c r="EF79" s="6">
        <v>176</v>
      </c>
      <c r="EG79" s="6">
        <f t="shared" si="28"/>
        <v>1133</v>
      </c>
      <c r="EH79" s="10" t="s">
        <v>158</v>
      </c>
      <c r="EI79" s="6"/>
      <c r="EJ79" s="7" t="s">
        <v>159</v>
      </c>
      <c r="EK79" s="6">
        <f t="shared" si="29"/>
        <v>1133</v>
      </c>
      <c r="EL79" s="6">
        <f t="shared" si="30"/>
        <v>176</v>
      </c>
      <c r="EM79" s="7" t="s">
        <v>83</v>
      </c>
      <c r="EN79" s="6">
        <f t="shared" si="31"/>
        <v>379</v>
      </c>
      <c r="EO79" s="6">
        <f t="shared" si="32"/>
        <v>188</v>
      </c>
      <c r="EP79" s="6">
        <f t="shared" si="33"/>
        <v>310</v>
      </c>
      <c r="EQ79" s="51">
        <f>EA79</f>
        <v>80</v>
      </c>
      <c r="ER79" s="36" t="s">
        <v>83</v>
      </c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</row>
    <row r="80" spans="2:21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03"/>
      <c r="R80" s="8"/>
      <c r="S80" s="8"/>
      <c r="T80" s="103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9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10">
        <v>82</v>
      </c>
      <c r="BW80" s="6">
        <v>29</v>
      </c>
      <c r="BX80" s="6">
        <v>13</v>
      </c>
      <c r="BY80" s="6">
        <v>43</v>
      </c>
      <c r="BZ80" s="6">
        <v>121</v>
      </c>
      <c r="CA80" s="6">
        <v>99</v>
      </c>
      <c r="CB80" s="6">
        <v>156</v>
      </c>
      <c r="CC80" s="6">
        <f>SUM(BV80:CB80)</f>
        <v>543</v>
      </c>
      <c r="CD80" s="10" t="s">
        <v>166</v>
      </c>
      <c r="CE80" s="6"/>
      <c r="CF80" s="7" t="s">
        <v>76</v>
      </c>
      <c r="CG80" s="6">
        <f>CC80</f>
        <v>543</v>
      </c>
      <c r="CH80" s="6">
        <f>CB80</f>
        <v>156</v>
      </c>
      <c r="CI80" s="6">
        <f>CA80</f>
        <v>99</v>
      </c>
      <c r="CJ80" s="6">
        <f>BZ80</f>
        <v>121</v>
      </c>
      <c r="CK80" s="6">
        <f>BY80</f>
        <v>43</v>
      </c>
      <c r="CL80" s="6">
        <f>BX80</f>
        <v>13</v>
      </c>
      <c r="CM80" s="6">
        <f>BW80</f>
        <v>29</v>
      </c>
      <c r="CN80" s="6">
        <f>BV80</f>
        <v>82</v>
      </c>
      <c r="CO80" s="6"/>
      <c r="CP80" s="6"/>
      <c r="CQ80" s="39"/>
      <c r="CR80" s="8"/>
      <c r="CS80" s="11" t="s">
        <v>255</v>
      </c>
      <c r="CT80" s="11" t="s">
        <v>70</v>
      </c>
      <c r="CU80" s="11" t="s">
        <v>256</v>
      </c>
      <c r="CV80" s="11" t="s">
        <v>73</v>
      </c>
      <c r="CW80" s="11" t="s">
        <v>289</v>
      </c>
      <c r="CX80" s="11" t="s">
        <v>290</v>
      </c>
      <c r="CY80" s="11" t="s">
        <v>72</v>
      </c>
      <c r="CZ80" s="11" t="s">
        <v>73</v>
      </c>
      <c r="DA80" s="11" t="s">
        <v>61</v>
      </c>
      <c r="DB80" s="8"/>
      <c r="DC80" s="8"/>
      <c r="DD80" s="8"/>
      <c r="DE80" s="8"/>
      <c r="DF80" s="12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7" t="s">
        <v>83</v>
      </c>
      <c r="EA80" s="6">
        <v>63</v>
      </c>
      <c r="EB80" s="6">
        <v>240</v>
      </c>
      <c r="EC80" s="6">
        <v>253</v>
      </c>
      <c r="ED80" s="6">
        <v>223</v>
      </c>
      <c r="EE80" s="7" t="s">
        <v>83</v>
      </c>
      <c r="EF80" s="6">
        <v>272</v>
      </c>
      <c r="EG80" s="6">
        <f t="shared" si="28"/>
        <v>1051</v>
      </c>
      <c r="EH80" s="10" t="s">
        <v>168</v>
      </c>
      <c r="EI80" s="6"/>
      <c r="EJ80" s="7" t="s">
        <v>169</v>
      </c>
      <c r="EK80" s="6">
        <f t="shared" si="29"/>
        <v>1051</v>
      </c>
      <c r="EL80" s="6">
        <f t="shared" si="30"/>
        <v>272</v>
      </c>
      <c r="EM80" s="7" t="s">
        <v>83</v>
      </c>
      <c r="EN80" s="6">
        <f t="shared" si="31"/>
        <v>223</v>
      </c>
      <c r="EO80" s="6">
        <f t="shared" si="32"/>
        <v>253</v>
      </c>
      <c r="EP80" s="6">
        <f t="shared" si="33"/>
        <v>240</v>
      </c>
      <c r="EQ80" s="51">
        <f>EA80</f>
        <v>63</v>
      </c>
      <c r="ER80" s="36" t="s">
        <v>83</v>
      </c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</row>
    <row r="81" spans="2:21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03"/>
      <c r="R81" s="8"/>
      <c r="S81" s="8"/>
      <c r="T81" s="103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9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10" t="s">
        <v>83</v>
      </c>
      <c r="BW81" s="6">
        <v>94</v>
      </c>
      <c r="BX81" s="6">
        <v>108</v>
      </c>
      <c r="BY81" s="6">
        <v>218</v>
      </c>
      <c r="BZ81" s="6">
        <v>166</v>
      </c>
      <c r="CA81" s="6">
        <v>31</v>
      </c>
      <c r="CB81" s="6">
        <v>203</v>
      </c>
      <c r="CC81" s="6">
        <f>SUM(BV81:CB81)</f>
        <v>820</v>
      </c>
      <c r="CD81" s="10" t="s">
        <v>176</v>
      </c>
      <c r="CE81" s="6"/>
      <c r="CF81" s="7" t="s">
        <v>77</v>
      </c>
      <c r="CG81" s="6">
        <f>CC81</f>
        <v>820</v>
      </c>
      <c r="CH81" s="6">
        <f>CB81</f>
        <v>203</v>
      </c>
      <c r="CI81" s="6">
        <f>CA81</f>
        <v>31</v>
      </c>
      <c r="CJ81" s="6">
        <f>BZ81</f>
        <v>166</v>
      </c>
      <c r="CK81" s="6">
        <f>BY81</f>
        <v>218</v>
      </c>
      <c r="CL81" s="6">
        <f>BX81</f>
        <v>108</v>
      </c>
      <c r="CM81" s="6">
        <f>BW81</f>
        <v>94</v>
      </c>
      <c r="CN81" s="7" t="s">
        <v>83</v>
      </c>
      <c r="CO81" s="7"/>
      <c r="CP81" s="7"/>
      <c r="CQ81" s="37"/>
      <c r="CR81" s="8"/>
      <c r="CS81" s="6" t="e">
        <f>#REF!</f>
        <v>#REF!</v>
      </c>
      <c r="CT81" s="6" t="e">
        <f>#REF!</f>
        <v>#REF!</v>
      </c>
      <c r="CU81" s="6" t="e">
        <f>#REF!</f>
        <v>#REF!</v>
      </c>
      <c r="CV81" s="51" t="e">
        <f>SUM(CV82:CV88)</f>
        <v>#REF!</v>
      </c>
      <c r="CW81" s="8"/>
      <c r="CX81" s="8"/>
      <c r="CY81" s="6" t="e">
        <f>#REF!</f>
        <v>#REF!</v>
      </c>
      <c r="CZ81" s="6" t="e">
        <f>$CS$10</f>
        <v>#REF!</v>
      </c>
      <c r="DA81" s="6" t="e">
        <f>CV10</f>
        <v>#REF!</v>
      </c>
      <c r="DB81" s="11" t="s">
        <v>73</v>
      </c>
      <c r="DC81" s="8"/>
      <c r="DD81" s="8"/>
      <c r="DE81" s="8"/>
      <c r="DF81" s="12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6">
        <v>1</v>
      </c>
      <c r="EA81" s="6">
        <v>189</v>
      </c>
      <c r="EB81" s="6">
        <v>138</v>
      </c>
      <c r="EC81" s="6">
        <v>444</v>
      </c>
      <c r="ED81" s="6">
        <v>333</v>
      </c>
      <c r="EE81" s="6">
        <v>54</v>
      </c>
      <c r="EF81" s="6">
        <v>306</v>
      </c>
      <c r="EG81" s="6">
        <f t="shared" si="28"/>
        <v>1465</v>
      </c>
      <c r="EH81" s="10" t="s">
        <v>177</v>
      </c>
      <c r="EI81" s="6"/>
      <c r="EJ81" s="7" t="s">
        <v>178</v>
      </c>
      <c r="EK81" s="6">
        <f t="shared" si="29"/>
        <v>1465</v>
      </c>
      <c r="EL81" s="6">
        <f t="shared" si="30"/>
        <v>306</v>
      </c>
      <c r="EM81" s="6">
        <f>EE81</f>
        <v>54</v>
      </c>
      <c r="EN81" s="6">
        <f t="shared" si="31"/>
        <v>333</v>
      </c>
      <c r="EO81" s="6">
        <f t="shared" si="32"/>
        <v>444</v>
      </c>
      <c r="EP81" s="6">
        <f t="shared" si="33"/>
        <v>138</v>
      </c>
      <c r="EQ81" s="51">
        <f>EA81</f>
        <v>189</v>
      </c>
      <c r="ER81" s="36">
        <f>DZ81</f>
        <v>1</v>
      </c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</row>
    <row r="82" spans="2:21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03"/>
      <c r="R82" s="8"/>
      <c r="S82" s="8"/>
      <c r="T82" s="103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9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12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9"/>
      <c r="CR82" s="8"/>
      <c r="CS82" s="6" t="e">
        <f>#REF!</f>
        <v>#REF!</v>
      </c>
      <c r="CT82" s="6" t="e">
        <f>#REF!</f>
        <v>#REF!</v>
      </c>
      <c r="CU82" s="6" t="e">
        <f>#REF!</f>
        <v>#REF!</v>
      </c>
      <c r="CV82" s="51" t="e">
        <f t="shared" ref="CV82:CV88" si="35">SUM(CW82:CY82)</f>
        <v>#REF!</v>
      </c>
      <c r="CW82" s="51">
        <f>'[1]T507-512'!$CW$25+'[1]T507-512'!$CX$25</f>
        <v>2525</v>
      </c>
      <c r="CX82" s="51">
        <f>'[1]T507-512'!$CT$21/2</f>
        <v>289.5</v>
      </c>
      <c r="CY82" s="6" t="e">
        <f>#REF!</f>
        <v>#REF!</v>
      </c>
      <c r="CZ82" s="6" t="e">
        <f>$CS$13</f>
        <v>#REF!</v>
      </c>
      <c r="DA82" s="6" t="e">
        <f>CV13</f>
        <v>#REF!</v>
      </c>
      <c r="DB82" s="36" t="s">
        <v>270</v>
      </c>
      <c r="DC82" s="8"/>
      <c r="DD82" s="8"/>
      <c r="DE82" s="8"/>
      <c r="DF82" s="12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7" t="s">
        <v>83</v>
      </c>
      <c r="EA82" s="7" t="s">
        <v>83</v>
      </c>
      <c r="EB82" s="6">
        <v>55</v>
      </c>
      <c r="EC82" s="6">
        <v>14</v>
      </c>
      <c r="ED82" s="6">
        <v>188</v>
      </c>
      <c r="EE82" s="7" t="s">
        <v>83</v>
      </c>
      <c r="EF82" s="6">
        <v>43</v>
      </c>
      <c r="EG82" s="6">
        <f t="shared" si="28"/>
        <v>300</v>
      </c>
      <c r="EH82" s="10" t="s">
        <v>185</v>
      </c>
      <c r="EI82" s="6"/>
      <c r="EJ82" s="7" t="s">
        <v>186</v>
      </c>
      <c r="EK82" s="6">
        <f t="shared" si="29"/>
        <v>300</v>
      </c>
      <c r="EL82" s="6">
        <f t="shared" si="30"/>
        <v>43</v>
      </c>
      <c r="EM82" s="7" t="s">
        <v>83</v>
      </c>
      <c r="EN82" s="6">
        <f t="shared" si="31"/>
        <v>188</v>
      </c>
      <c r="EO82" s="6">
        <f t="shared" si="32"/>
        <v>14</v>
      </c>
      <c r="EP82" s="6">
        <f t="shared" si="33"/>
        <v>55</v>
      </c>
      <c r="EQ82" s="11" t="s">
        <v>83</v>
      </c>
      <c r="ER82" s="11" t="s">
        <v>83</v>
      </c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</row>
    <row r="83" spans="2:21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03"/>
      <c r="R83" s="8"/>
      <c r="S83" s="8"/>
      <c r="T83" s="103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9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12"/>
      <c r="BW83" s="8"/>
      <c r="BX83" s="8"/>
      <c r="BY83" s="8"/>
      <c r="BZ83" s="11" t="s">
        <v>189</v>
      </c>
      <c r="CA83" s="8"/>
      <c r="CB83" s="8"/>
      <c r="CC83" s="8"/>
      <c r="CD83" s="8"/>
      <c r="CE83" s="8"/>
      <c r="CF83" s="8"/>
      <c r="CG83" s="8"/>
      <c r="CH83" s="8"/>
      <c r="CI83" s="8"/>
      <c r="CJ83" s="11" t="s">
        <v>266</v>
      </c>
      <c r="CK83" s="8"/>
      <c r="CL83" s="8"/>
      <c r="CM83" s="8"/>
      <c r="CN83" s="8"/>
      <c r="CO83" s="8"/>
      <c r="CP83" s="8"/>
      <c r="CQ83" s="9"/>
      <c r="CR83" s="8"/>
      <c r="CS83" s="6" t="e">
        <f>#REF!</f>
        <v>#REF!</v>
      </c>
      <c r="CT83" s="6" t="e">
        <f>#REF!</f>
        <v>#REF!</v>
      </c>
      <c r="CU83" s="6" t="e">
        <f>#REF!</f>
        <v>#REF!</v>
      </c>
      <c r="CV83" s="51" t="e">
        <f t="shared" si="35"/>
        <v>#REF!</v>
      </c>
      <c r="CW83" s="51">
        <f>'[1]T507-512'!$CZ$25</f>
        <v>571</v>
      </c>
      <c r="CX83" s="51">
        <f>CX82</f>
        <v>289.5</v>
      </c>
      <c r="CY83" s="6" t="e">
        <f>#REF!</f>
        <v>#REF!</v>
      </c>
      <c r="CZ83" s="6" t="e">
        <f>$CS$19</f>
        <v>#REF!</v>
      </c>
      <c r="DA83" s="6" t="e">
        <f>CV19</f>
        <v>#REF!</v>
      </c>
      <c r="DB83" s="36" t="s">
        <v>291</v>
      </c>
      <c r="DC83" s="8"/>
      <c r="DD83" s="8"/>
      <c r="DE83" s="8"/>
      <c r="DF83" s="12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7" t="s">
        <v>83</v>
      </c>
      <c r="EA83" s="7" t="s">
        <v>83</v>
      </c>
      <c r="EB83" s="6">
        <v>7</v>
      </c>
      <c r="EC83" s="6">
        <v>15</v>
      </c>
      <c r="ED83" s="7" t="s">
        <v>83</v>
      </c>
      <c r="EE83" s="7" t="s">
        <v>83</v>
      </c>
      <c r="EF83" s="6">
        <v>98</v>
      </c>
      <c r="EG83" s="6">
        <f t="shared" si="28"/>
        <v>120</v>
      </c>
      <c r="EH83" s="10" t="s">
        <v>190</v>
      </c>
      <c r="EI83" s="6"/>
      <c r="EJ83" s="7" t="s">
        <v>191</v>
      </c>
      <c r="EK83" s="6">
        <f t="shared" si="29"/>
        <v>120</v>
      </c>
      <c r="EL83" s="6">
        <f t="shared" si="30"/>
        <v>98</v>
      </c>
      <c r="EM83" s="7" t="s">
        <v>83</v>
      </c>
      <c r="EN83" s="7" t="s">
        <v>83</v>
      </c>
      <c r="EO83" s="6">
        <f t="shared" si="32"/>
        <v>15</v>
      </c>
      <c r="EP83" s="6">
        <f t="shared" si="33"/>
        <v>7</v>
      </c>
      <c r="EQ83" s="11" t="s">
        <v>83</v>
      </c>
      <c r="ER83" s="11" t="s">
        <v>83</v>
      </c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</row>
    <row r="84" spans="2:21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03"/>
      <c r="R84" s="8"/>
      <c r="S84" s="8"/>
      <c r="T84" s="103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9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66">
        <f t="shared" ref="BV84:CB88" si="36">BV77/$CC77*100</f>
        <v>0.9975834934010781</v>
      </c>
      <c r="BW84" s="68">
        <f t="shared" si="36"/>
        <v>9.8828923725137869</v>
      </c>
      <c r="BX84" s="68">
        <f t="shared" si="36"/>
        <v>10.967222256645393</v>
      </c>
      <c r="BY84" s="68">
        <f t="shared" si="36"/>
        <v>15.174422207076027</v>
      </c>
      <c r="BZ84" s="68">
        <f t="shared" si="36"/>
        <v>26.296548732883078</v>
      </c>
      <c r="CA84" s="68">
        <f t="shared" si="36"/>
        <v>12.547245802094306</v>
      </c>
      <c r="CB84" s="68">
        <f t="shared" si="36"/>
        <v>24.134085135386332</v>
      </c>
      <c r="CC84" s="68">
        <f>SUM(BV84:CB84)</f>
        <v>100</v>
      </c>
      <c r="CD84" s="10" t="s">
        <v>73</v>
      </c>
      <c r="CE84" s="8"/>
      <c r="CF84" s="11" t="s">
        <v>74</v>
      </c>
      <c r="CG84" s="68">
        <f>SUM(CH84:CN84)</f>
        <v>100.00000000000001</v>
      </c>
      <c r="CH84" s="68">
        <f t="shared" ref="CH84:CN88" si="37">CH77/$CG77*100</f>
        <v>24.134085135386332</v>
      </c>
      <c r="CI84" s="68">
        <f t="shared" si="37"/>
        <v>12.547245802094306</v>
      </c>
      <c r="CJ84" s="68">
        <f t="shared" si="37"/>
        <v>26.296548732883078</v>
      </c>
      <c r="CK84" s="68">
        <f t="shared" si="37"/>
        <v>15.174422207076027</v>
      </c>
      <c r="CL84" s="68">
        <f t="shared" si="37"/>
        <v>10.967222256645393</v>
      </c>
      <c r="CM84" s="68">
        <f t="shared" si="37"/>
        <v>9.8828923725137869</v>
      </c>
      <c r="CN84" s="68">
        <f t="shared" si="37"/>
        <v>0.9975834934010781</v>
      </c>
      <c r="CO84" s="68"/>
      <c r="CP84" s="68"/>
      <c r="CQ84" s="39"/>
      <c r="CR84" s="8"/>
      <c r="CS84" s="7" t="s">
        <v>83</v>
      </c>
      <c r="CT84" s="6" t="e">
        <f>#REF!</f>
        <v>#REF!</v>
      </c>
      <c r="CU84" s="6" t="e">
        <f>#REF!</f>
        <v>#REF!</v>
      </c>
      <c r="CV84" s="51" t="e">
        <f t="shared" si="35"/>
        <v>#REF!</v>
      </c>
      <c r="CW84" s="51">
        <f>'[1]T507-512'!$CY$25</f>
        <v>253</v>
      </c>
      <c r="CX84" s="8"/>
      <c r="CY84" s="6" t="e">
        <f>#REF!</f>
        <v>#REF!</v>
      </c>
      <c r="CZ84" s="6" t="e">
        <f>$CS$22</f>
        <v>#REF!</v>
      </c>
      <c r="DA84" s="6" t="e">
        <f>CV22</f>
        <v>#REF!</v>
      </c>
      <c r="DB84" s="36" t="s">
        <v>274</v>
      </c>
      <c r="DC84" s="8"/>
      <c r="DD84" s="8"/>
      <c r="DE84" s="8"/>
      <c r="DF84" s="12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7" t="s">
        <v>83</v>
      </c>
      <c r="EA84" s="6">
        <f t="shared" ref="EA84:EF84" si="38">EA85+EA86</f>
        <v>466</v>
      </c>
      <c r="EB84" s="6">
        <f t="shared" si="38"/>
        <v>787</v>
      </c>
      <c r="EC84" s="6">
        <f t="shared" si="38"/>
        <v>1189</v>
      </c>
      <c r="ED84" s="6">
        <f t="shared" si="38"/>
        <v>1431</v>
      </c>
      <c r="EE84" s="6">
        <f t="shared" si="38"/>
        <v>84</v>
      </c>
      <c r="EF84" s="6">
        <f t="shared" si="38"/>
        <v>1349</v>
      </c>
      <c r="EG84" s="6">
        <f t="shared" si="28"/>
        <v>5306</v>
      </c>
      <c r="EH84" s="10" t="s">
        <v>192</v>
      </c>
      <c r="EI84" s="6"/>
      <c r="EJ84" s="7" t="s">
        <v>193</v>
      </c>
      <c r="EK84" s="6">
        <f t="shared" si="29"/>
        <v>5306</v>
      </c>
      <c r="EL84" s="6">
        <f t="shared" si="30"/>
        <v>1349</v>
      </c>
      <c r="EM84" s="6">
        <f>EE84</f>
        <v>84</v>
      </c>
      <c r="EN84" s="6">
        <f t="shared" ref="EN84:EN94" si="39">ED84</f>
        <v>1431</v>
      </c>
      <c r="EO84" s="6">
        <f t="shared" si="32"/>
        <v>1189</v>
      </c>
      <c r="EP84" s="6">
        <f t="shared" si="33"/>
        <v>787</v>
      </c>
      <c r="EQ84" s="51">
        <f>EA84</f>
        <v>466</v>
      </c>
      <c r="ER84" s="11" t="s">
        <v>83</v>
      </c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</row>
    <row r="85" spans="2:21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03"/>
      <c r="R85" s="8"/>
      <c r="S85" s="8"/>
      <c r="T85" s="103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9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66" t="s">
        <v>206</v>
      </c>
      <c r="BW85" s="68">
        <f t="shared" si="36"/>
        <v>10.996119016817593</v>
      </c>
      <c r="BX85" s="68">
        <f t="shared" si="36"/>
        <v>11.729193617938767</v>
      </c>
      <c r="BY85" s="68">
        <f t="shared" si="36"/>
        <v>15.937904269081502</v>
      </c>
      <c r="BZ85" s="68">
        <f t="shared" si="36"/>
        <v>25.536869340232858</v>
      </c>
      <c r="CA85" s="68">
        <f t="shared" si="36"/>
        <v>13.454075032341525</v>
      </c>
      <c r="CB85" s="68">
        <f t="shared" si="36"/>
        <v>22.345838723587754</v>
      </c>
      <c r="CC85" s="68">
        <f>SUM(BV85:CB85)</f>
        <v>100</v>
      </c>
      <c r="CD85" s="36" t="s">
        <v>147</v>
      </c>
      <c r="CE85" s="8"/>
      <c r="CF85" s="11" t="s">
        <v>144</v>
      </c>
      <c r="CG85" s="68">
        <f>SUM(CH85:CN85)</f>
        <v>99.999999999999986</v>
      </c>
      <c r="CH85" s="68">
        <f t="shared" si="37"/>
        <v>22.345838723587754</v>
      </c>
      <c r="CI85" s="68">
        <f t="shared" si="37"/>
        <v>13.454075032341525</v>
      </c>
      <c r="CJ85" s="68">
        <f t="shared" si="37"/>
        <v>25.536869340232858</v>
      </c>
      <c r="CK85" s="68">
        <f t="shared" si="37"/>
        <v>15.937904269081502</v>
      </c>
      <c r="CL85" s="68">
        <f t="shared" si="37"/>
        <v>11.729193617938767</v>
      </c>
      <c r="CM85" s="68">
        <f t="shared" si="37"/>
        <v>10.996119016817593</v>
      </c>
      <c r="CN85" s="69" t="s">
        <v>83</v>
      </c>
      <c r="CO85" s="69"/>
      <c r="CP85" s="69"/>
      <c r="CQ85" s="37"/>
      <c r="CR85" s="8"/>
      <c r="CS85" s="6" t="e">
        <f>#REF!</f>
        <v>#REF!</v>
      </c>
      <c r="CT85" s="6" t="e">
        <f>#REF!</f>
        <v>#REF!</v>
      </c>
      <c r="CU85" s="6" t="e">
        <f>#REF!</f>
        <v>#REF!</v>
      </c>
      <c r="CV85" s="51" t="e">
        <f t="shared" si="35"/>
        <v>#REF!</v>
      </c>
      <c r="CW85" s="8"/>
      <c r="CX85" s="8"/>
      <c r="CY85" s="6" t="e">
        <f>#REF!</f>
        <v>#REF!</v>
      </c>
      <c r="CZ85" s="6" t="e">
        <f>$CS$23</f>
        <v>#REF!</v>
      </c>
      <c r="DA85" s="6" t="e">
        <f>CV23</f>
        <v>#REF!</v>
      </c>
      <c r="DB85" s="36" t="s">
        <v>292</v>
      </c>
      <c r="DC85" s="8"/>
      <c r="DD85" s="8"/>
      <c r="DE85" s="8"/>
      <c r="DF85" s="12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7" t="s">
        <v>83</v>
      </c>
      <c r="EA85" s="6">
        <v>466</v>
      </c>
      <c r="EB85" s="6">
        <v>787</v>
      </c>
      <c r="EC85" s="6">
        <v>999</v>
      </c>
      <c r="ED85" s="6">
        <v>969</v>
      </c>
      <c r="EE85" s="6">
        <v>24</v>
      </c>
      <c r="EF85" s="6">
        <v>1186</v>
      </c>
      <c r="EG85" s="6">
        <f t="shared" si="28"/>
        <v>4431</v>
      </c>
      <c r="EH85" s="10" t="s">
        <v>194</v>
      </c>
      <c r="EI85" s="6"/>
      <c r="EJ85" s="7" t="s">
        <v>195</v>
      </c>
      <c r="EK85" s="6">
        <f t="shared" si="29"/>
        <v>4431</v>
      </c>
      <c r="EL85" s="6">
        <f t="shared" si="30"/>
        <v>1186</v>
      </c>
      <c r="EM85" s="6">
        <f>EE85</f>
        <v>24</v>
      </c>
      <c r="EN85" s="6">
        <f t="shared" si="39"/>
        <v>969</v>
      </c>
      <c r="EO85" s="6">
        <f t="shared" si="32"/>
        <v>999</v>
      </c>
      <c r="EP85" s="6">
        <f t="shared" si="33"/>
        <v>787</v>
      </c>
      <c r="EQ85" s="51">
        <f>EA85</f>
        <v>466</v>
      </c>
      <c r="ER85" s="11" t="s">
        <v>83</v>
      </c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</row>
    <row r="86" spans="2:21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03"/>
      <c r="R86" s="8"/>
      <c r="S86" s="8"/>
      <c r="T86" s="103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9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66">
        <f>BV79/$CC79*100</f>
        <v>2.483495756051556</v>
      </c>
      <c r="BW86" s="68">
        <f t="shared" si="36"/>
        <v>6.1930210625589437</v>
      </c>
      <c r="BX86" s="68">
        <f t="shared" si="36"/>
        <v>9.0851933354291106</v>
      </c>
      <c r="BY86" s="68">
        <f t="shared" si="36"/>
        <v>10.68846274756366</v>
      </c>
      <c r="BZ86" s="68">
        <f t="shared" si="36"/>
        <v>31.310908519333541</v>
      </c>
      <c r="CA86" s="68">
        <f t="shared" si="36"/>
        <v>10.531279471864194</v>
      </c>
      <c r="CB86" s="68">
        <f t="shared" si="36"/>
        <v>29.707639107198997</v>
      </c>
      <c r="CC86" s="68">
        <f>SUM(BV86:CB86)</f>
        <v>100.00000000000001</v>
      </c>
      <c r="CD86" s="36" t="s">
        <v>157</v>
      </c>
      <c r="CE86" s="8"/>
      <c r="CF86" s="11" t="s">
        <v>148</v>
      </c>
      <c r="CG86" s="68">
        <f>SUM(CH86:CN86)</f>
        <v>100</v>
      </c>
      <c r="CH86" s="68">
        <f t="shared" si="37"/>
        <v>29.707639107198997</v>
      </c>
      <c r="CI86" s="68">
        <f t="shared" si="37"/>
        <v>10.531279471864194</v>
      </c>
      <c r="CJ86" s="68">
        <f t="shared" si="37"/>
        <v>31.310908519333541</v>
      </c>
      <c r="CK86" s="68">
        <f t="shared" si="37"/>
        <v>10.68846274756366</v>
      </c>
      <c r="CL86" s="68">
        <f t="shared" si="37"/>
        <v>9.0851933354291106</v>
      </c>
      <c r="CM86" s="68">
        <f t="shared" si="37"/>
        <v>6.1930210625589437</v>
      </c>
      <c r="CN86" s="68">
        <f>CN79/$CG79*100</f>
        <v>2.483495756051556</v>
      </c>
      <c r="CO86" s="68"/>
      <c r="CP86" s="68"/>
      <c r="CQ86" s="39"/>
      <c r="CR86" s="8"/>
      <c r="CS86" s="6" t="e">
        <f>#REF!</f>
        <v>#REF!</v>
      </c>
      <c r="CT86" s="6" t="e">
        <f>#REF!</f>
        <v>#REF!</v>
      </c>
      <c r="CU86" s="6" t="e">
        <f>#REF!</f>
        <v>#REF!</v>
      </c>
      <c r="CV86" s="51" t="e">
        <f t="shared" si="35"/>
        <v>#REF!</v>
      </c>
      <c r="CW86" s="8"/>
      <c r="CX86" s="51">
        <f>'[1]T507-512'!$CU$21</f>
        <v>71</v>
      </c>
      <c r="CY86" s="6" t="e">
        <f>#REF!</f>
        <v>#REF!</v>
      </c>
      <c r="CZ86" s="6" t="e">
        <f>$CS$26</f>
        <v>#REF!</v>
      </c>
      <c r="DA86" s="6" t="e">
        <f>CV26</f>
        <v>#REF!</v>
      </c>
      <c r="DB86" s="36" t="s">
        <v>293</v>
      </c>
      <c r="DC86" s="8"/>
      <c r="DD86" s="8"/>
      <c r="DE86" s="8"/>
      <c r="DF86" s="12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7" t="s">
        <v>83</v>
      </c>
      <c r="EA86" s="7" t="s">
        <v>83</v>
      </c>
      <c r="EB86" s="7" t="s">
        <v>83</v>
      </c>
      <c r="EC86" s="6">
        <v>190</v>
      </c>
      <c r="ED86" s="6">
        <v>462</v>
      </c>
      <c r="EE86" s="6">
        <v>60</v>
      </c>
      <c r="EF86" s="6">
        <v>163</v>
      </c>
      <c r="EG86" s="6">
        <f t="shared" si="28"/>
        <v>875</v>
      </c>
      <c r="EH86" s="10" t="s">
        <v>196</v>
      </c>
      <c r="EI86" s="6"/>
      <c r="EJ86" s="7" t="s">
        <v>197</v>
      </c>
      <c r="EK86" s="6">
        <f t="shared" si="29"/>
        <v>875</v>
      </c>
      <c r="EL86" s="6">
        <f t="shared" si="30"/>
        <v>163</v>
      </c>
      <c r="EM86" s="6">
        <f>EE86</f>
        <v>60</v>
      </c>
      <c r="EN86" s="6">
        <f t="shared" si="39"/>
        <v>462</v>
      </c>
      <c r="EO86" s="6">
        <f t="shared" si="32"/>
        <v>190</v>
      </c>
      <c r="EP86" s="7" t="s">
        <v>83</v>
      </c>
      <c r="EQ86" s="11" t="s">
        <v>83</v>
      </c>
      <c r="ER86" s="11" t="s">
        <v>83</v>
      </c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</row>
    <row r="87" spans="2:21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03"/>
      <c r="R87" s="8"/>
      <c r="S87" s="8"/>
      <c r="T87" s="103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9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66">
        <f>BV80/$CC80*100</f>
        <v>15.101289134438305</v>
      </c>
      <c r="BW87" s="68">
        <f t="shared" si="36"/>
        <v>5.3406998158379375</v>
      </c>
      <c r="BX87" s="68">
        <f t="shared" si="36"/>
        <v>2.3941068139963169</v>
      </c>
      <c r="BY87" s="68">
        <f t="shared" si="36"/>
        <v>7.9189686924493561</v>
      </c>
      <c r="BZ87" s="68">
        <f t="shared" si="36"/>
        <v>22.283609576427256</v>
      </c>
      <c r="CA87" s="68">
        <f t="shared" si="36"/>
        <v>18.232044198895029</v>
      </c>
      <c r="CB87" s="68">
        <f t="shared" si="36"/>
        <v>28.729281767955801</v>
      </c>
      <c r="CC87" s="68">
        <f>SUM(BV87:CB87)</f>
        <v>100</v>
      </c>
      <c r="CD87" s="36" t="s">
        <v>166</v>
      </c>
      <c r="CE87" s="8"/>
      <c r="CF87" s="11" t="s">
        <v>76</v>
      </c>
      <c r="CG87" s="68">
        <f>SUM(CH87:CN87)</f>
        <v>100</v>
      </c>
      <c r="CH87" s="68">
        <f t="shared" si="37"/>
        <v>28.729281767955801</v>
      </c>
      <c r="CI87" s="68">
        <f t="shared" si="37"/>
        <v>18.232044198895029</v>
      </c>
      <c r="CJ87" s="68">
        <f t="shared" si="37"/>
        <v>22.283609576427256</v>
      </c>
      <c r="CK87" s="68">
        <f t="shared" si="37"/>
        <v>7.9189686924493561</v>
      </c>
      <c r="CL87" s="68">
        <f t="shared" si="37"/>
        <v>2.3941068139963169</v>
      </c>
      <c r="CM87" s="68">
        <f t="shared" si="37"/>
        <v>5.3406998158379375</v>
      </c>
      <c r="CN87" s="68">
        <f>CN80/$CG80*100</f>
        <v>15.101289134438305</v>
      </c>
      <c r="CO87" s="68"/>
      <c r="CP87" s="68"/>
      <c r="CQ87" s="39"/>
      <c r="CR87" s="8"/>
      <c r="CS87" s="7" t="s">
        <v>83</v>
      </c>
      <c r="CT87" s="6" t="e">
        <f>#REF!</f>
        <v>#REF!</v>
      </c>
      <c r="CU87" s="6" t="e">
        <f>#REF!</f>
        <v>#REF!</v>
      </c>
      <c r="CV87" s="51" t="e">
        <f t="shared" si="35"/>
        <v>#REF!</v>
      </c>
      <c r="CW87" s="8"/>
      <c r="CX87" s="8"/>
      <c r="CY87" s="6" t="e">
        <f>#REF!</f>
        <v>#REF!</v>
      </c>
      <c r="CZ87" s="6" t="e">
        <f>$CS$30</f>
        <v>#REF!</v>
      </c>
      <c r="DA87" s="6" t="e">
        <f>CV30</f>
        <v>#REF!</v>
      </c>
      <c r="DB87" s="36" t="s">
        <v>294</v>
      </c>
      <c r="DC87" s="8"/>
      <c r="DD87" s="8"/>
      <c r="DE87" s="8"/>
      <c r="DF87" s="12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7" t="s">
        <v>83</v>
      </c>
      <c r="EA87" s="7" t="s">
        <v>257</v>
      </c>
      <c r="EB87" s="7" t="s">
        <v>83</v>
      </c>
      <c r="EC87" s="6">
        <v>88</v>
      </c>
      <c r="ED87" s="6">
        <v>247</v>
      </c>
      <c r="EE87" s="7" t="s">
        <v>83</v>
      </c>
      <c r="EF87" s="6">
        <v>154</v>
      </c>
      <c r="EG87" s="6">
        <f t="shared" si="28"/>
        <v>489</v>
      </c>
      <c r="EH87" s="10" t="s">
        <v>198</v>
      </c>
      <c r="EI87" s="6"/>
      <c r="EJ87" s="7" t="s">
        <v>199</v>
      </c>
      <c r="EK87" s="6">
        <f t="shared" si="29"/>
        <v>489</v>
      </c>
      <c r="EL87" s="6">
        <f t="shared" si="30"/>
        <v>154</v>
      </c>
      <c r="EM87" s="7" t="s">
        <v>83</v>
      </c>
      <c r="EN87" s="6">
        <f t="shared" si="39"/>
        <v>247</v>
      </c>
      <c r="EO87" s="6">
        <f t="shared" si="32"/>
        <v>88</v>
      </c>
      <c r="EP87" s="7" t="s">
        <v>83</v>
      </c>
      <c r="EQ87" s="11" t="s">
        <v>83</v>
      </c>
      <c r="ER87" s="11" t="s">
        <v>83</v>
      </c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</row>
    <row r="88" spans="2:21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03"/>
      <c r="R88" s="8"/>
      <c r="S88" s="8"/>
      <c r="T88" s="103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9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66" t="s">
        <v>206</v>
      </c>
      <c r="BW88" s="68">
        <f t="shared" si="36"/>
        <v>11.463414634146343</v>
      </c>
      <c r="BX88" s="68">
        <f t="shared" si="36"/>
        <v>13.170731707317074</v>
      </c>
      <c r="BY88" s="68">
        <f t="shared" si="36"/>
        <v>26.585365853658537</v>
      </c>
      <c r="BZ88" s="68">
        <f t="shared" si="36"/>
        <v>20.243902439024392</v>
      </c>
      <c r="CA88" s="68">
        <f t="shared" si="36"/>
        <v>3.7804878048780486</v>
      </c>
      <c r="CB88" s="68">
        <f t="shared" si="36"/>
        <v>24.756097560975611</v>
      </c>
      <c r="CC88" s="68">
        <f>SUM(BV88:CB88)</f>
        <v>100</v>
      </c>
      <c r="CD88" s="36" t="s">
        <v>176</v>
      </c>
      <c r="CE88" s="8"/>
      <c r="CF88" s="7" t="s">
        <v>77</v>
      </c>
      <c r="CG88" s="68">
        <f>SUM(CH88:CN88)</f>
        <v>100.00000000000001</v>
      </c>
      <c r="CH88" s="68">
        <f t="shared" si="37"/>
        <v>24.756097560975611</v>
      </c>
      <c r="CI88" s="68">
        <f t="shared" si="37"/>
        <v>3.7804878048780486</v>
      </c>
      <c r="CJ88" s="68">
        <f t="shared" si="37"/>
        <v>20.243902439024392</v>
      </c>
      <c r="CK88" s="68">
        <f t="shared" si="37"/>
        <v>26.585365853658537</v>
      </c>
      <c r="CL88" s="68">
        <f t="shared" si="37"/>
        <v>13.170731707317074</v>
      </c>
      <c r="CM88" s="68">
        <f t="shared" si="37"/>
        <v>11.463414634146343</v>
      </c>
      <c r="CN88" s="69" t="s">
        <v>83</v>
      </c>
      <c r="CO88" s="69"/>
      <c r="CP88" s="69"/>
      <c r="CQ88" s="37"/>
      <c r="CR88" s="8"/>
      <c r="CS88" s="6" t="e">
        <f>#REF!</f>
        <v>#REF!</v>
      </c>
      <c r="CT88" s="6" t="e">
        <f>#REF!</f>
        <v>#REF!</v>
      </c>
      <c r="CU88" s="6" t="e">
        <f>#REF!</f>
        <v>#REF!</v>
      </c>
      <c r="CV88" s="51" t="e">
        <f t="shared" si="35"/>
        <v>#REF!</v>
      </c>
      <c r="CW88" s="51">
        <f>'[1]T507-512'!$DA$25</f>
        <v>80</v>
      </c>
      <c r="CX88" s="8"/>
      <c r="CY88" s="6" t="e">
        <f>#REF!</f>
        <v>#REF!</v>
      </c>
      <c r="CZ88" s="6" t="e">
        <f>$CS$31</f>
        <v>#REF!</v>
      </c>
      <c r="DA88" s="6" t="e">
        <f>CV31</f>
        <v>#REF!</v>
      </c>
      <c r="DB88" s="36" t="s">
        <v>285</v>
      </c>
      <c r="DC88" s="8"/>
      <c r="DD88" s="8"/>
      <c r="DE88" s="8"/>
      <c r="DF88" s="12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7" t="s">
        <v>83</v>
      </c>
      <c r="EA88" s="6">
        <f>EA89+EA90</f>
        <v>179</v>
      </c>
      <c r="EB88" s="6">
        <f>EB89+EB90</f>
        <v>32</v>
      </c>
      <c r="EC88" s="7" t="s">
        <v>257</v>
      </c>
      <c r="ED88" s="6">
        <f>ED89+ED90</f>
        <v>548</v>
      </c>
      <c r="EE88" s="6">
        <f>EE89+EE90</f>
        <v>154</v>
      </c>
      <c r="EF88" s="6">
        <f>EF89+EF90</f>
        <v>499</v>
      </c>
      <c r="EG88" s="6">
        <f t="shared" si="28"/>
        <v>1412</v>
      </c>
      <c r="EH88" s="10" t="s">
        <v>200</v>
      </c>
      <c r="EI88" s="6"/>
      <c r="EJ88" s="7" t="s">
        <v>201</v>
      </c>
      <c r="EK88" s="6">
        <f t="shared" si="29"/>
        <v>1412</v>
      </c>
      <c r="EL88" s="6">
        <f t="shared" si="30"/>
        <v>499</v>
      </c>
      <c r="EM88" s="6">
        <f>EE88</f>
        <v>154</v>
      </c>
      <c r="EN88" s="6">
        <f t="shared" si="39"/>
        <v>548</v>
      </c>
      <c r="EO88" s="7" t="s">
        <v>83</v>
      </c>
      <c r="EP88" s="6">
        <f>EB88</f>
        <v>32</v>
      </c>
      <c r="EQ88" s="51">
        <f t="shared" ref="EQ88:EQ94" si="40">EA88</f>
        <v>179</v>
      </c>
      <c r="ER88" s="11" t="s">
        <v>83</v>
      </c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</row>
    <row r="89" spans="2:21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03"/>
      <c r="R89" s="8"/>
      <c r="S89" s="8"/>
      <c r="T89" s="103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9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12"/>
      <c r="BW89" s="8"/>
      <c r="BX89" s="8"/>
      <c r="BY89" s="8"/>
      <c r="BZ89" s="8"/>
      <c r="CA89" s="8"/>
      <c r="CB89" s="8"/>
      <c r="CC89" s="8"/>
      <c r="CD89" s="12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9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12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7" t="s">
        <v>83</v>
      </c>
      <c r="EA89" s="6">
        <v>119</v>
      </c>
      <c r="EB89" s="7" t="s">
        <v>83</v>
      </c>
      <c r="EC89" s="7" t="s">
        <v>83</v>
      </c>
      <c r="ED89" s="6">
        <v>231</v>
      </c>
      <c r="EE89" s="6">
        <v>154</v>
      </c>
      <c r="EF89" s="6">
        <v>247</v>
      </c>
      <c r="EG89" s="6">
        <f t="shared" si="28"/>
        <v>751</v>
      </c>
      <c r="EH89" s="10" t="s">
        <v>295</v>
      </c>
      <c r="EI89" s="6"/>
      <c r="EJ89" s="7" t="s">
        <v>203</v>
      </c>
      <c r="EK89" s="6">
        <f t="shared" si="29"/>
        <v>751</v>
      </c>
      <c r="EL89" s="6">
        <f t="shared" si="30"/>
        <v>247</v>
      </c>
      <c r="EM89" s="6">
        <f>EE89</f>
        <v>154</v>
      </c>
      <c r="EN89" s="6">
        <f t="shared" si="39"/>
        <v>231</v>
      </c>
      <c r="EO89" s="7" t="s">
        <v>83</v>
      </c>
      <c r="EP89" s="7" t="s">
        <v>83</v>
      </c>
      <c r="EQ89" s="51">
        <f t="shared" si="40"/>
        <v>119</v>
      </c>
      <c r="ER89" s="11" t="s">
        <v>83</v>
      </c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</row>
    <row r="90" spans="2:21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03"/>
      <c r="R90" s="8"/>
      <c r="S90" s="8"/>
      <c r="T90" s="103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9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66" t="e">
        <f t="shared" ref="BV90:CC90" si="41">SUM(BV91:BV94)</f>
        <v>#REF!</v>
      </c>
      <c r="BW90" s="68" t="e">
        <f t="shared" si="41"/>
        <v>#REF!</v>
      </c>
      <c r="BX90" s="68" t="e">
        <f t="shared" si="41"/>
        <v>#REF!</v>
      </c>
      <c r="BY90" s="68" t="e">
        <f t="shared" si="41"/>
        <v>#REF!</v>
      </c>
      <c r="BZ90" s="68" t="e">
        <f t="shared" si="41"/>
        <v>#REF!</v>
      </c>
      <c r="CA90" s="68" t="e">
        <f t="shared" si="41"/>
        <v>#REF!</v>
      </c>
      <c r="CB90" s="68" t="e">
        <f t="shared" si="41"/>
        <v>#REF!</v>
      </c>
      <c r="CC90" s="68" t="e">
        <f t="shared" si="41"/>
        <v>#REF!</v>
      </c>
      <c r="CD90" s="10" t="s">
        <v>73</v>
      </c>
      <c r="CE90" s="8"/>
      <c r="CF90" s="11" t="s">
        <v>74</v>
      </c>
      <c r="CG90" s="68" t="e">
        <f>CC90</f>
        <v>#REF!</v>
      </c>
      <c r="CH90" s="68" t="e">
        <f>CB90</f>
        <v>#REF!</v>
      </c>
      <c r="CI90" s="68" t="e">
        <f>CA90</f>
        <v>#REF!</v>
      </c>
      <c r="CJ90" s="68" t="e">
        <f>BZ90</f>
        <v>#REF!</v>
      </c>
      <c r="CK90" s="68" t="e">
        <f>BY90</f>
        <v>#REF!</v>
      </c>
      <c r="CL90" s="68" t="e">
        <f>BX90</f>
        <v>#REF!</v>
      </c>
      <c r="CM90" s="68" t="e">
        <f>BW90</f>
        <v>#REF!</v>
      </c>
      <c r="CN90" s="68" t="e">
        <f>BV90</f>
        <v>#REF!</v>
      </c>
      <c r="CO90" s="68"/>
      <c r="CP90" s="68"/>
      <c r="CQ90" s="39"/>
      <c r="CR90" s="8"/>
      <c r="CS90" s="68" t="e">
        <f>SUM(CS91:CS97)</f>
        <v>#REF!</v>
      </c>
      <c r="CT90" s="68" t="e">
        <f>SUM(CT91:CT97)</f>
        <v>#REF!</v>
      </c>
      <c r="CU90" s="68" t="e">
        <f>SUM(CU91:CU97)</f>
        <v>#REF!</v>
      </c>
      <c r="CV90" s="68" t="e">
        <f>SUM(CV91:CV97)</f>
        <v>#REF!</v>
      </c>
      <c r="CW90" s="8"/>
      <c r="CX90" s="8"/>
      <c r="CY90" s="68" t="e">
        <f>SUM(CY91:CY97)</f>
        <v>#REF!</v>
      </c>
      <c r="CZ90" s="68" t="e">
        <f>SUM(CZ91:CZ97)</f>
        <v>#REF!</v>
      </c>
      <c r="DA90" s="68" t="e">
        <f>SUM(DA91:DA97)</f>
        <v>#REF!</v>
      </c>
      <c r="DB90" s="11" t="s">
        <v>73</v>
      </c>
      <c r="DC90" s="8"/>
      <c r="DD90" s="8"/>
      <c r="DE90" s="8"/>
      <c r="DF90" s="12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7" t="s">
        <v>83</v>
      </c>
      <c r="EA90" s="6">
        <v>60</v>
      </c>
      <c r="EB90" s="6">
        <v>32</v>
      </c>
      <c r="EC90" s="7" t="s">
        <v>83</v>
      </c>
      <c r="ED90" s="6">
        <v>317</v>
      </c>
      <c r="EE90" s="7" t="s">
        <v>83</v>
      </c>
      <c r="EF90" s="6">
        <v>252</v>
      </c>
      <c r="EG90" s="6">
        <f t="shared" si="28"/>
        <v>661</v>
      </c>
      <c r="EH90" s="10" t="s">
        <v>204</v>
      </c>
      <c r="EI90" s="6"/>
      <c r="EJ90" s="7" t="s">
        <v>205</v>
      </c>
      <c r="EK90" s="6">
        <f t="shared" si="29"/>
        <v>661</v>
      </c>
      <c r="EL90" s="6">
        <f t="shared" si="30"/>
        <v>252</v>
      </c>
      <c r="EM90" s="7" t="s">
        <v>83</v>
      </c>
      <c r="EN90" s="6">
        <f t="shared" si="39"/>
        <v>317</v>
      </c>
      <c r="EO90" s="7" t="s">
        <v>83</v>
      </c>
      <c r="EP90" s="6">
        <f>EB90</f>
        <v>32</v>
      </c>
      <c r="EQ90" s="51">
        <f t="shared" si="40"/>
        <v>60</v>
      </c>
      <c r="ER90" s="11" t="s">
        <v>83</v>
      </c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</row>
    <row r="91" spans="2:21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03"/>
      <c r="R91" s="8"/>
      <c r="S91" s="8"/>
      <c r="T91" s="103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9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69" t="s">
        <v>83</v>
      </c>
      <c r="BW91" s="68" t="e">
        <f>BW78/#REF!*100</f>
        <v>#REF!</v>
      </c>
      <c r="BX91" s="68" t="e">
        <f>BX78/#REF!*100</f>
        <v>#REF!</v>
      </c>
      <c r="BY91" s="68" t="e">
        <f>BY78/#REF!*100</f>
        <v>#REF!</v>
      </c>
      <c r="BZ91" s="68" t="e">
        <f>BZ78/#REF!*100</f>
        <v>#REF!</v>
      </c>
      <c r="CA91" s="68" t="e">
        <f>CA78/#REF!*100</f>
        <v>#REF!</v>
      </c>
      <c r="CB91" s="68" t="e">
        <f>CB78/#REF!*100</f>
        <v>#REF!</v>
      </c>
      <c r="CC91" s="68" t="e">
        <f>CC78/#REF!*100</f>
        <v>#REF!</v>
      </c>
      <c r="CD91" s="36" t="s">
        <v>147</v>
      </c>
      <c r="CE91" s="8"/>
      <c r="CF91" s="11" t="s">
        <v>144</v>
      </c>
      <c r="CG91" s="68" t="e">
        <f>CC91</f>
        <v>#REF!</v>
      </c>
      <c r="CH91" s="68" t="e">
        <f>CB91</f>
        <v>#REF!</v>
      </c>
      <c r="CI91" s="68" t="e">
        <f>CA91</f>
        <v>#REF!</v>
      </c>
      <c r="CJ91" s="68" t="e">
        <f>BZ91</f>
        <v>#REF!</v>
      </c>
      <c r="CK91" s="68" t="e">
        <f>BY91</f>
        <v>#REF!</v>
      </c>
      <c r="CL91" s="68" t="e">
        <f>BX91</f>
        <v>#REF!</v>
      </c>
      <c r="CM91" s="68" t="e">
        <f>BW91</f>
        <v>#REF!</v>
      </c>
      <c r="CN91" s="69" t="s">
        <v>83</v>
      </c>
      <c r="CO91" s="69"/>
      <c r="CP91" s="69"/>
      <c r="CQ91" s="37"/>
      <c r="CR91" s="8"/>
      <c r="CS91" s="68" t="e">
        <f t="shared" ref="CS91:CV97" si="42">CS82/CS$81*100</f>
        <v>#REF!</v>
      </c>
      <c r="CT91" s="68" t="e">
        <f t="shared" si="42"/>
        <v>#REF!</v>
      </c>
      <c r="CU91" s="68" t="e">
        <f t="shared" si="42"/>
        <v>#REF!</v>
      </c>
      <c r="CV91" s="68" t="e">
        <f t="shared" si="42"/>
        <v>#REF!</v>
      </c>
      <c r="CW91" s="8"/>
      <c r="CX91" s="8"/>
      <c r="CY91" s="68" t="e">
        <f t="shared" ref="CY91:DA97" si="43">CY82/CY$81*100</f>
        <v>#REF!</v>
      </c>
      <c r="CZ91" s="68" t="e">
        <f t="shared" si="43"/>
        <v>#REF!</v>
      </c>
      <c r="DA91" s="68" t="e">
        <f t="shared" si="43"/>
        <v>#REF!</v>
      </c>
      <c r="DB91" s="36" t="s">
        <v>270</v>
      </c>
      <c r="DC91" s="8"/>
      <c r="DD91" s="8"/>
      <c r="DE91" s="8"/>
      <c r="DF91" s="12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6">
        <f t="shared" ref="DZ91:EF91" si="44">DZ92+DZ93+DZ94</f>
        <v>160</v>
      </c>
      <c r="EA91" s="6">
        <f t="shared" si="44"/>
        <v>212</v>
      </c>
      <c r="EB91" s="6">
        <f t="shared" si="44"/>
        <v>201</v>
      </c>
      <c r="EC91" s="6">
        <f t="shared" si="44"/>
        <v>258</v>
      </c>
      <c r="ED91" s="6">
        <f t="shared" si="44"/>
        <v>631</v>
      </c>
      <c r="EE91" s="6">
        <f t="shared" si="44"/>
        <v>402</v>
      </c>
      <c r="EF91" s="6">
        <f t="shared" si="44"/>
        <v>692</v>
      </c>
      <c r="EG91" s="6">
        <f t="shared" si="28"/>
        <v>2556</v>
      </c>
      <c r="EH91" s="10" t="s">
        <v>207</v>
      </c>
      <c r="EI91" s="6"/>
      <c r="EJ91" s="7" t="s">
        <v>208</v>
      </c>
      <c r="EK91" s="6">
        <f t="shared" si="29"/>
        <v>2556</v>
      </c>
      <c r="EL91" s="6">
        <f t="shared" si="30"/>
        <v>692</v>
      </c>
      <c r="EM91" s="6">
        <f>EE91</f>
        <v>402</v>
      </c>
      <c r="EN91" s="6">
        <f t="shared" si="39"/>
        <v>631</v>
      </c>
      <c r="EO91" s="6">
        <f>EC91</f>
        <v>258</v>
      </c>
      <c r="EP91" s="6">
        <f>EB91</f>
        <v>201</v>
      </c>
      <c r="EQ91" s="51">
        <f t="shared" si="40"/>
        <v>212</v>
      </c>
      <c r="ER91" s="51">
        <f>DZ91</f>
        <v>160</v>
      </c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</row>
    <row r="92" spans="2:21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03"/>
      <c r="R92" s="8"/>
      <c r="S92" s="8"/>
      <c r="T92" s="103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9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68" t="e">
        <f>BV79/#REF!*100</f>
        <v>#REF!</v>
      </c>
      <c r="BW92" s="68" t="e">
        <f>BW79/#REF!*100</f>
        <v>#REF!</v>
      </c>
      <c r="BX92" s="68" t="e">
        <f>BX79/#REF!*100</f>
        <v>#REF!</v>
      </c>
      <c r="BY92" s="68" t="e">
        <f>BY79/#REF!*100</f>
        <v>#REF!</v>
      </c>
      <c r="BZ92" s="68" t="e">
        <f>BZ79/#REF!*100</f>
        <v>#REF!</v>
      </c>
      <c r="CA92" s="68" t="e">
        <f>CA79/#REF!*100</f>
        <v>#REF!</v>
      </c>
      <c r="CB92" s="68" t="e">
        <f>CB79/#REF!*100</f>
        <v>#REF!</v>
      </c>
      <c r="CC92" s="68" t="e">
        <f>CC79/#REF!*100</f>
        <v>#REF!</v>
      </c>
      <c r="CD92" s="36" t="s">
        <v>157</v>
      </c>
      <c r="CE92" s="8"/>
      <c r="CF92" s="11" t="s">
        <v>148</v>
      </c>
      <c r="CG92" s="68" t="e">
        <f>CC92</f>
        <v>#REF!</v>
      </c>
      <c r="CH92" s="68" t="e">
        <f>CB92</f>
        <v>#REF!</v>
      </c>
      <c r="CI92" s="68" t="e">
        <f>CA92</f>
        <v>#REF!</v>
      </c>
      <c r="CJ92" s="68" t="e">
        <f>BZ92</f>
        <v>#REF!</v>
      </c>
      <c r="CK92" s="68" t="e">
        <f>BY92</f>
        <v>#REF!</v>
      </c>
      <c r="CL92" s="68" t="e">
        <f>BX92</f>
        <v>#REF!</v>
      </c>
      <c r="CM92" s="68" t="e">
        <f>BW92</f>
        <v>#REF!</v>
      </c>
      <c r="CN92" s="68" t="e">
        <f>BV92</f>
        <v>#REF!</v>
      </c>
      <c r="CO92" s="68"/>
      <c r="CP92" s="68"/>
      <c r="CQ92" s="39"/>
      <c r="CR92" s="8"/>
      <c r="CS92" s="68" t="e">
        <f t="shared" si="42"/>
        <v>#REF!</v>
      </c>
      <c r="CT92" s="68" t="e">
        <f t="shared" si="42"/>
        <v>#REF!</v>
      </c>
      <c r="CU92" s="68" t="e">
        <f t="shared" si="42"/>
        <v>#REF!</v>
      </c>
      <c r="CV92" s="68" t="e">
        <f t="shared" si="42"/>
        <v>#REF!</v>
      </c>
      <c r="CW92" s="8"/>
      <c r="CX92" s="8"/>
      <c r="CY92" s="68" t="e">
        <f t="shared" si="43"/>
        <v>#REF!</v>
      </c>
      <c r="CZ92" s="68" t="e">
        <f t="shared" si="43"/>
        <v>#REF!</v>
      </c>
      <c r="DA92" s="68" t="e">
        <f t="shared" si="43"/>
        <v>#REF!</v>
      </c>
      <c r="DB92" s="36" t="s">
        <v>291</v>
      </c>
      <c r="DC92" s="8"/>
      <c r="DD92" s="8"/>
      <c r="DE92" s="8"/>
      <c r="DF92" s="12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6">
        <v>20</v>
      </c>
      <c r="EA92" s="6">
        <v>58</v>
      </c>
      <c r="EB92" s="6">
        <v>164</v>
      </c>
      <c r="EC92" s="6">
        <v>64</v>
      </c>
      <c r="ED92" s="6">
        <v>166</v>
      </c>
      <c r="EE92" s="6">
        <v>176</v>
      </c>
      <c r="EF92" s="6">
        <v>168</v>
      </c>
      <c r="EG92" s="6">
        <f t="shared" si="28"/>
        <v>816</v>
      </c>
      <c r="EH92" s="10" t="s">
        <v>209</v>
      </c>
      <c r="EI92" s="6"/>
      <c r="EJ92" s="7" t="s">
        <v>210</v>
      </c>
      <c r="EK92" s="6">
        <f t="shared" si="29"/>
        <v>816</v>
      </c>
      <c r="EL92" s="6">
        <f t="shared" si="30"/>
        <v>168</v>
      </c>
      <c r="EM92" s="6">
        <f>EE92</f>
        <v>176</v>
      </c>
      <c r="EN92" s="6">
        <f t="shared" si="39"/>
        <v>166</v>
      </c>
      <c r="EO92" s="6">
        <f>EC92</f>
        <v>64</v>
      </c>
      <c r="EP92" s="6">
        <f>EB92</f>
        <v>164</v>
      </c>
      <c r="EQ92" s="51">
        <f t="shared" si="40"/>
        <v>58</v>
      </c>
      <c r="ER92" s="51">
        <f>DZ92</f>
        <v>20</v>
      </c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</row>
    <row r="93" spans="2:21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03"/>
      <c r="R93" s="8"/>
      <c r="S93" s="8"/>
      <c r="T93" s="103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9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68" t="e">
        <f>BV80/#REF!*100</f>
        <v>#REF!</v>
      </c>
      <c r="BW93" s="68" t="e">
        <f>BW80/#REF!*100</f>
        <v>#REF!</v>
      </c>
      <c r="BX93" s="68" t="e">
        <f>BX80/#REF!*100</f>
        <v>#REF!</v>
      </c>
      <c r="BY93" s="68" t="e">
        <f>BY80/#REF!*100</f>
        <v>#REF!</v>
      </c>
      <c r="BZ93" s="68" t="e">
        <f>BZ80/#REF!*100</f>
        <v>#REF!</v>
      </c>
      <c r="CA93" s="68" t="e">
        <f>CA80/#REF!*100</f>
        <v>#REF!</v>
      </c>
      <c r="CB93" s="68" t="e">
        <f>CB80/#REF!*100</f>
        <v>#REF!</v>
      </c>
      <c r="CC93" s="68" t="e">
        <f>CC80/#REF!*100</f>
        <v>#REF!</v>
      </c>
      <c r="CD93" s="36" t="s">
        <v>166</v>
      </c>
      <c r="CE93" s="8"/>
      <c r="CF93" s="11" t="s">
        <v>76</v>
      </c>
      <c r="CG93" s="68" t="e">
        <f>CC93</f>
        <v>#REF!</v>
      </c>
      <c r="CH93" s="68" t="e">
        <f>CB93</f>
        <v>#REF!</v>
      </c>
      <c r="CI93" s="68" t="e">
        <f>CA93</f>
        <v>#REF!</v>
      </c>
      <c r="CJ93" s="68" t="e">
        <f>BZ93</f>
        <v>#REF!</v>
      </c>
      <c r="CK93" s="68" t="e">
        <f>BY93</f>
        <v>#REF!</v>
      </c>
      <c r="CL93" s="68" t="e">
        <f>BX93</f>
        <v>#REF!</v>
      </c>
      <c r="CM93" s="68" t="e">
        <f>BW93</f>
        <v>#REF!</v>
      </c>
      <c r="CN93" s="68" t="e">
        <f>BV93</f>
        <v>#REF!</v>
      </c>
      <c r="CO93" s="68"/>
      <c r="CP93" s="68"/>
      <c r="CQ93" s="39"/>
      <c r="CR93" s="8"/>
      <c r="CS93" s="68" t="e">
        <f t="shared" si="42"/>
        <v>#REF!</v>
      </c>
      <c r="CT93" s="68" t="e">
        <f t="shared" si="42"/>
        <v>#REF!</v>
      </c>
      <c r="CU93" s="68" t="e">
        <f t="shared" si="42"/>
        <v>#REF!</v>
      </c>
      <c r="CV93" s="68" t="e">
        <f t="shared" si="42"/>
        <v>#REF!</v>
      </c>
      <c r="CW93" s="8"/>
      <c r="CX93" s="8"/>
      <c r="CY93" s="68" t="e">
        <f t="shared" si="43"/>
        <v>#REF!</v>
      </c>
      <c r="CZ93" s="68" t="e">
        <f t="shared" si="43"/>
        <v>#REF!</v>
      </c>
      <c r="DA93" s="68" t="e">
        <f t="shared" si="43"/>
        <v>#REF!</v>
      </c>
      <c r="DB93" s="36" t="s">
        <v>274</v>
      </c>
      <c r="DC93" s="8"/>
      <c r="DD93" s="8"/>
      <c r="DE93" s="8"/>
      <c r="DF93" s="12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6">
        <v>54</v>
      </c>
      <c r="EA93" s="6">
        <v>86</v>
      </c>
      <c r="EB93" s="7" t="s">
        <v>83</v>
      </c>
      <c r="EC93" s="6">
        <v>73</v>
      </c>
      <c r="ED93" s="6">
        <v>160</v>
      </c>
      <c r="EE93" s="6">
        <v>164</v>
      </c>
      <c r="EF93" s="6">
        <v>295</v>
      </c>
      <c r="EG93" s="6">
        <f t="shared" si="28"/>
        <v>832</v>
      </c>
      <c r="EH93" s="10" t="s">
        <v>211</v>
      </c>
      <c r="EI93" s="6"/>
      <c r="EJ93" s="7" t="s">
        <v>212</v>
      </c>
      <c r="EK93" s="6">
        <f t="shared" si="29"/>
        <v>832</v>
      </c>
      <c r="EL93" s="6">
        <f t="shared" si="30"/>
        <v>295</v>
      </c>
      <c r="EM93" s="6">
        <f>EE93</f>
        <v>164</v>
      </c>
      <c r="EN93" s="6">
        <f t="shared" si="39"/>
        <v>160</v>
      </c>
      <c r="EO93" s="6">
        <f>EC93</f>
        <v>73</v>
      </c>
      <c r="EP93" s="7" t="s">
        <v>83</v>
      </c>
      <c r="EQ93" s="51">
        <f t="shared" si="40"/>
        <v>86</v>
      </c>
      <c r="ER93" s="51">
        <f>DZ93</f>
        <v>54</v>
      </c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</row>
    <row r="94" spans="2:21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03"/>
      <c r="R94" s="8"/>
      <c r="S94" s="8"/>
      <c r="T94" s="103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9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69" t="s">
        <v>83</v>
      </c>
      <c r="BW94" s="68" t="e">
        <f>BW81/#REF!*100</f>
        <v>#REF!</v>
      </c>
      <c r="BX94" s="68" t="e">
        <f>BX81/#REF!*100</f>
        <v>#REF!</v>
      </c>
      <c r="BY94" s="68" t="e">
        <f>BY81/#REF!*100</f>
        <v>#REF!</v>
      </c>
      <c r="BZ94" s="68" t="e">
        <f>BZ81/#REF!*100</f>
        <v>#REF!</v>
      </c>
      <c r="CA94" s="68" t="e">
        <f>CA81/#REF!*100</f>
        <v>#REF!</v>
      </c>
      <c r="CB94" s="68" t="e">
        <f>CB81/#REF!*100</f>
        <v>#REF!</v>
      </c>
      <c r="CC94" s="68" t="e">
        <f>CC81/#REF!*100</f>
        <v>#REF!</v>
      </c>
      <c r="CD94" s="36" t="s">
        <v>176</v>
      </c>
      <c r="CE94" s="8"/>
      <c r="CF94" s="7" t="s">
        <v>77</v>
      </c>
      <c r="CG94" s="68" t="e">
        <f>CC94</f>
        <v>#REF!</v>
      </c>
      <c r="CH94" s="68" t="e">
        <f>CB94</f>
        <v>#REF!</v>
      </c>
      <c r="CI94" s="68" t="e">
        <f>CA94</f>
        <v>#REF!</v>
      </c>
      <c r="CJ94" s="68" t="e">
        <f>BZ94</f>
        <v>#REF!</v>
      </c>
      <c r="CK94" s="68" t="e">
        <f>BY94</f>
        <v>#REF!</v>
      </c>
      <c r="CL94" s="68" t="e">
        <f>BX94</f>
        <v>#REF!</v>
      </c>
      <c r="CM94" s="68" t="e">
        <f>BW94</f>
        <v>#REF!</v>
      </c>
      <c r="CN94" s="69" t="s">
        <v>83</v>
      </c>
      <c r="CO94" s="69"/>
      <c r="CP94" s="69"/>
      <c r="CQ94" s="37"/>
      <c r="CR94" s="8"/>
      <c r="CS94" s="68" t="e">
        <f t="shared" si="42"/>
        <v>#REF!</v>
      </c>
      <c r="CT94" s="68" t="e">
        <f t="shared" si="42"/>
        <v>#REF!</v>
      </c>
      <c r="CU94" s="68" t="e">
        <f t="shared" si="42"/>
        <v>#REF!</v>
      </c>
      <c r="CV94" s="68" t="e">
        <f t="shared" si="42"/>
        <v>#REF!</v>
      </c>
      <c r="CW94" s="8"/>
      <c r="CX94" s="8"/>
      <c r="CY94" s="68" t="e">
        <f t="shared" si="43"/>
        <v>#REF!</v>
      </c>
      <c r="CZ94" s="68" t="e">
        <f t="shared" si="43"/>
        <v>#REF!</v>
      </c>
      <c r="DA94" s="68" t="e">
        <f t="shared" si="43"/>
        <v>#REF!</v>
      </c>
      <c r="DB94" s="36" t="s">
        <v>292</v>
      </c>
      <c r="DC94" s="8"/>
      <c r="DD94" s="8"/>
      <c r="DE94" s="8"/>
      <c r="DF94" s="12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6">
        <v>86</v>
      </c>
      <c r="EA94" s="6">
        <v>68</v>
      </c>
      <c r="EB94" s="6">
        <v>37</v>
      </c>
      <c r="EC94" s="6">
        <v>121</v>
      </c>
      <c r="ED94" s="6">
        <v>305</v>
      </c>
      <c r="EE94" s="6">
        <v>62</v>
      </c>
      <c r="EF94" s="6">
        <v>229</v>
      </c>
      <c r="EG94" s="6">
        <f t="shared" si="28"/>
        <v>908</v>
      </c>
      <c r="EH94" s="10" t="s">
        <v>213</v>
      </c>
      <c r="EI94" s="6"/>
      <c r="EJ94" s="7" t="s">
        <v>214</v>
      </c>
      <c r="EK94" s="6">
        <f t="shared" si="29"/>
        <v>908</v>
      </c>
      <c r="EL94" s="6">
        <f t="shared" si="30"/>
        <v>229</v>
      </c>
      <c r="EM94" s="6">
        <f>EE94</f>
        <v>62</v>
      </c>
      <c r="EN94" s="6">
        <f t="shared" si="39"/>
        <v>305</v>
      </c>
      <c r="EO94" s="6">
        <f>EC94</f>
        <v>121</v>
      </c>
      <c r="EP94" s="6">
        <f>EB94</f>
        <v>37</v>
      </c>
      <c r="EQ94" s="51">
        <f t="shared" si="40"/>
        <v>68</v>
      </c>
      <c r="ER94" s="51">
        <f>DZ94</f>
        <v>86</v>
      </c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</row>
    <row r="95" spans="2:21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03"/>
      <c r="R95" s="8"/>
      <c r="S95" s="8"/>
      <c r="T95" s="103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9"/>
      <c r="CR95" s="8"/>
      <c r="CS95" s="68" t="e">
        <f t="shared" si="42"/>
        <v>#REF!</v>
      </c>
      <c r="CT95" s="68" t="e">
        <f t="shared" si="42"/>
        <v>#REF!</v>
      </c>
      <c r="CU95" s="68" t="e">
        <f t="shared" si="42"/>
        <v>#REF!</v>
      </c>
      <c r="CV95" s="68" t="e">
        <f t="shared" si="42"/>
        <v>#REF!</v>
      </c>
      <c r="CW95" s="8"/>
      <c r="CX95" s="8"/>
      <c r="CY95" s="68" t="e">
        <f t="shared" si="43"/>
        <v>#REF!</v>
      </c>
      <c r="CZ95" s="68" t="e">
        <f t="shared" si="43"/>
        <v>#REF!</v>
      </c>
      <c r="DA95" s="68" t="e">
        <f t="shared" si="43"/>
        <v>#REF!</v>
      </c>
      <c r="DB95" s="36" t="s">
        <v>293</v>
      </c>
      <c r="DC95" s="8"/>
      <c r="DD95" s="8"/>
      <c r="DE95" s="8"/>
      <c r="DF95" s="12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7" t="s">
        <v>83</v>
      </c>
      <c r="EA95" s="7" t="s">
        <v>83</v>
      </c>
      <c r="EB95" s="7" t="s">
        <v>83</v>
      </c>
      <c r="EC95" s="7" t="s">
        <v>83</v>
      </c>
      <c r="ED95" s="7" t="s">
        <v>83</v>
      </c>
      <c r="EE95" s="7" t="s">
        <v>83</v>
      </c>
      <c r="EF95" s="6">
        <v>306</v>
      </c>
      <c r="EG95" s="6">
        <f t="shared" si="28"/>
        <v>306</v>
      </c>
      <c r="EH95" s="10" t="s">
        <v>217</v>
      </c>
      <c r="EI95" s="6"/>
      <c r="EJ95" s="7" t="s">
        <v>218</v>
      </c>
      <c r="EK95" s="6">
        <f t="shared" si="29"/>
        <v>306</v>
      </c>
      <c r="EL95" s="6">
        <f t="shared" si="30"/>
        <v>306</v>
      </c>
      <c r="EM95" s="7" t="s">
        <v>83</v>
      </c>
      <c r="EN95" s="7" t="s">
        <v>83</v>
      </c>
      <c r="EO95" s="7" t="s">
        <v>83</v>
      </c>
      <c r="EP95" s="7" t="s">
        <v>83</v>
      </c>
      <c r="EQ95" s="11" t="s">
        <v>83</v>
      </c>
      <c r="ER95" s="11" t="s">
        <v>83</v>
      </c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</row>
    <row r="96" spans="2:21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03"/>
      <c r="R96" s="8"/>
      <c r="S96" s="8"/>
      <c r="T96" s="103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9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11" t="s">
        <v>281</v>
      </c>
      <c r="BY96" s="8"/>
      <c r="BZ96" s="8"/>
      <c r="CA96" s="8"/>
      <c r="CB96" s="8"/>
      <c r="CC96" s="8"/>
      <c r="CD96" s="8"/>
      <c r="CE96" s="8"/>
      <c r="CF96" s="11" t="s">
        <v>282</v>
      </c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9"/>
      <c r="CR96" s="8"/>
      <c r="CS96" s="68" t="e">
        <f t="shared" si="42"/>
        <v>#REF!</v>
      </c>
      <c r="CT96" s="68" t="e">
        <f t="shared" si="42"/>
        <v>#REF!</v>
      </c>
      <c r="CU96" s="68" t="e">
        <f t="shared" si="42"/>
        <v>#REF!</v>
      </c>
      <c r="CV96" s="68" t="e">
        <f t="shared" si="42"/>
        <v>#REF!</v>
      </c>
      <c r="CW96" s="8"/>
      <c r="CX96" s="8"/>
      <c r="CY96" s="68" t="e">
        <f t="shared" si="43"/>
        <v>#REF!</v>
      </c>
      <c r="CZ96" s="68" t="e">
        <f t="shared" si="43"/>
        <v>#REF!</v>
      </c>
      <c r="DA96" s="68" t="e">
        <f t="shared" si="43"/>
        <v>#REF!</v>
      </c>
      <c r="DB96" s="36" t="s">
        <v>294</v>
      </c>
      <c r="DC96" s="8"/>
      <c r="DD96" s="8"/>
      <c r="DE96" s="8"/>
      <c r="DF96" s="12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7" t="s">
        <v>83</v>
      </c>
      <c r="EA96" s="6">
        <v>406</v>
      </c>
      <c r="EB96" s="7" t="s">
        <v>83</v>
      </c>
      <c r="EC96" s="7" t="s">
        <v>83</v>
      </c>
      <c r="ED96" s="6">
        <v>264</v>
      </c>
      <c r="EE96" s="6">
        <v>1331</v>
      </c>
      <c r="EF96" s="7" t="s">
        <v>83</v>
      </c>
      <c r="EG96" s="6">
        <f t="shared" si="28"/>
        <v>2001</v>
      </c>
      <c r="EH96" s="10" t="s">
        <v>222</v>
      </c>
      <c r="EI96" s="6"/>
      <c r="EJ96" s="7" t="s">
        <v>223</v>
      </c>
      <c r="EK96" s="6">
        <f t="shared" si="29"/>
        <v>2001</v>
      </c>
      <c r="EL96" s="7" t="s">
        <v>83</v>
      </c>
      <c r="EM96" s="6">
        <f>EE96</f>
        <v>1331</v>
      </c>
      <c r="EN96" s="6">
        <f>ED96</f>
        <v>264</v>
      </c>
      <c r="EO96" s="7" t="s">
        <v>83</v>
      </c>
      <c r="EP96" s="7" t="s">
        <v>83</v>
      </c>
      <c r="EQ96" s="51">
        <f>EA96</f>
        <v>406</v>
      </c>
      <c r="ER96" s="11" t="s">
        <v>83</v>
      </c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</row>
    <row r="97" spans="2:212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03"/>
      <c r="R97" s="8"/>
      <c r="S97" s="8"/>
      <c r="T97" s="103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9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11" t="s">
        <v>221</v>
      </c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9"/>
      <c r="CR97" s="8"/>
      <c r="CS97" s="68" t="e">
        <f t="shared" si="42"/>
        <v>#REF!</v>
      </c>
      <c r="CT97" s="68" t="e">
        <f t="shared" si="42"/>
        <v>#REF!</v>
      </c>
      <c r="CU97" s="68" t="e">
        <f t="shared" si="42"/>
        <v>#REF!</v>
      </c>
      <c r="CV97" s="68" t="e">
        <f t="shared" si="42"/>
        <v>#REF!</v>
      </c>
      <c r="CW97" s="8"/>
      <c r="CX97" s="8"/>
      <c r="CY97" s="68" t="e">
        <f t="shared" si="43"/>
        <v>#REF!</v>
      </c>
      <c r="CZ97" s="68" t="e">
        <f t="shared" si="43"/>
        <v>#REF!</v>
      </c>
      <c r="DA97" s="68" t="e">
        <f t="shared" si="43"/>
        <v>#REF!</v>
      </c>
      <c r="DB97" s="36" t="s">
        <v>285</v>
      </c>
      <c r="DC97" s="8"/>
      <c r="DD97" s="8"/>
      <c r="DE97" s="8"/>
      <c r="DF97" s="12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12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</row>
    <row r="98" spans="2:212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03"/>
      <c r="R98" s="8"/>
      <c r="S98" s="8"/>
      <c r="T98" s="103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9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9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11" t="s">
        <v>296</v>
      </c>
      <c r="DD98" s="8"/>
      <c r="DE98" s="8"/>
      <c r="DF98" s="12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12"/>
      <c r="EE98" s="8"/>
      <c r="EF98" s="8"/>
      <c r="EG98" s="8"/>
      <c r="EH98" s="12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</row>
    <row r="99" spans="2:212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03"/>
      <c r="R99" s="8"/>
      <c r="S99" s="8"/>
      <c r="T99" s="103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9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9"/>
      <c r="CR99" s="8"/>
      <c r="CS99" s="8"/>
      <c r="CT99" s="8"/>
      <c r="CU99" s="8"/>
      <c r="CV99" s="51" t="e">
        <f>CV94+CV95+CV96+CV97</f>
        <v>#REF!</v>
      </c>
      <c r="CW99" s="8"/>
      <c r="CX99" s="8"/>
      <c r="CY99" s="8"/>
      <c r="CZ99" s="8"/>
      <c r="DA99" s="8"/>
      <c r="DB99" s="8"/>
      <c r="DC99" s="8"/>
      <c r="DD99" s="8"/>
      <c r="DE99" s="11" t="s">
        <v>297</v>
      </c>
      <c r="DF99" s="12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12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</row>
    <row r="100" spans="2:212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03"/>
      <c r="R100" s="8"/>
      <c r="S100" s="8"/>
      <c r="T100" s="103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9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9"/>
      <c r="CR100" s="8"/>
      <c r="CS100" s="8"/>
      <c r="CT100" s="11" t="s">
        <v>63</v>
      </c>
      <c r="CU100" s="11" t="s">
        <v>40</v>
      </c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12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</row>
    <row r="101" spans="2:212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03"/>
      <c r="R101" s="8"/>
      <c r="S101" s="8"/>
      <c r="T101" s="103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9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9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12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</row>
    <row r="102" spans="2:212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03"/>
      <c r="R102" s="8"/>
      <c r="S102" s="8"/>
      <c r="T102" s="103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9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9"/>
      <c r="CR102" s="8"/>
      <c r="CS102" s="8"/>
      <c r="CT102" s="11" t="s">
        <v>28</v>
      </c>
      <c r="CU102" s="11" t="s">
        <v>28</v>
      </c>
      <c r="CV102" s="11" t="s">
        <v>28</v>
      </c>
      <c r="CW102" s="8"/>
      <c r="CX102" s="8"/>
      <c r="CY102" s="8"/>
      <c r="CZ102" s="8"/>
      <c r="DA102" s="8"/>
      <c r="DB102" s="8"/>
      <c r="DC102" s="11" t="s">
        <v>39</v>
      </c>
      <c r="DD102" s="11" t="s">
        <v>40</v>
      </c>
      <c r="DE102" s="11" t="s">
        <v>41</v>
      </c>
      <c r="DF102" s="36" t="s">
        <v>298</v>
      </c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</row>
    <row r="103" spans="2:212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03"/>
      <c r="R103" s="8"/>
      <c r="S103" s="8"/>
      <c r="T103" s="103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9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9"/>
      <c r="CR103" s="8"/>
      <c r="CS103" s="11" t="s">
        <v>255</v>
      </c>
      <c r="CT103" s="11" t="s">
        <v>70</v>
      </c>
      <c r="CU103" s="11" t="s">
        <v>256</v>
      </c>
      <c r="CV103" s="11" t="s">
        <v>72</v>
      </c>
      <c r="CW103" s="11" t="s">
        <v>73</v>
      </c>
      <c r="CX103" s="8"/>
      <c r="CY103" s="8"/>
      <c r="CZ103" s="8"/>
      <c r="DA103" s="8"/>
      <c r="DB103" s="8"/>
      <c r="DC103" s="6">
        <f>DC105+DC118+DC115</f>
        <v>4077</v>
      </c>
      <c r="DD103" s="6">
        <f>DD105+DD118+DD115</f>
        <v>3720</v>
      </c>
      <c r="DE103" s="6">
        <f>DE105+DE118+DE115</f>
        <v>3325</v>
      </c>
      <c r="DF103" s="36" t="s">
        <v>121</v>
      </c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</row>
    <row r="104" spans="2:21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03"/>
      <c r="R104" s="8"/>
      <c r="S104" s="8"/>
      <c r="T104" s="103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9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9"/>
      <c r="CR104" s="8"/>
      <c r="CS104" s="6" t="e">
        <f>#REF!</f>
        <v>#REF!</v>
      </c>
      <c r="CT104" s="6" t="e">
        <f>#REF!</f>
        <v>#REF!</v>
      </c>
      <c r="CU104" s="6" t="e">
        <f>#REF!</f>
        <v>#REF!</v>
      </c>
      <c r="CV104" s="6" t="e">
        <f>#REF!</f>
        <v>#REF!</v>
      </c>
      <c r="CW104" s="6" t="e">
        <f>$CT$10</f>
        <v>#REF!</v>
      </c>
      <c r="CX104" s="11" t="s">
        <v>73</v>
      </c>
      <c r="CY104" s="8"/>
      <c r="CZ104" s="8"/>
      <c r="DA104" s="8"/>
      <c r="DB104" s="8"/>
      <c r="DC104" s="8"/>
      <c r="DD104" s="8"/>
      <c r="DE104" s="8"/>
      <c r="DF104" s="12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</row>
    <row r="105" spans="2:21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03"/>
      <c r="R105" s="8"/>
      <c r="S105" s="8"/>
      <c r="T105" s="103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9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9"/>
      <c r="CR105" s="8"/>
      <c r="CS105" s="6" t="e">
        <f>#REF!</f>
        <v>#REF!</v>
      </c>
      <c r="CT105" s="6" t="e">
        <f>#REF!</f>
        <v>#REF!</v>
      </c>
      <c r="CU105" s="6" t="e">
        <f>#REF!</f>
        <v>#REF!</v>
      </c>
      <c r="CV105" s="6" t="e">
        <f>#REF!</f>
        <v>#REF!</v>
      </c>
      <c r="CW105" s="6" t="e">
        <f>$CT$13</f>
        <v>#REF!</v>
      </c>
      <c r="CX105" s="36" t="s">
        <v>270</v>
      </c>
      <c r="CY105" s="8"/>
      <c r="CZ105" s="8"/>
      <c r="DA105" s="8"/>
      <c r="DB105" s="8"/>
      <c r="DC105" s="6">
        <f>DC106+DC111+DC113</f>
        <v>3926</v>
      </c>
      <c r="DD105" s="6">
        <f>DD106+DD111+DD113</f>
        <v>3591</v>
      </c>
      <c r="DE105" s="6">
        <f>DE106+DE111+DE113</f>
        <v>3212</v>
      </c>
      <c r="DF105" s="36" t="s">
        <v>299</v>
      </c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</row>
    <row r="106" spans="2:21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03"/>
      <c r="R106" s="8"/>
      <c r="S106" s="8"/>
      <c r="T106" s="103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9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9"/>
      <c r="CR106" s="8"/>
      <c r="CS106" s="6" t="e">
        <f>#REF!</f>
        <v>#REF!</v>
      </c>
      <c r="CT106" s="6" t="e">
        <f>#REF!</f>
        <v>#REF!</v>
      </c>
      <c r="CU106" s="6" t="e">
        <f>#REF!</f>
        <v>#REF!</v>
      </c>
      <c r="CV106" s="6" t="e">
        <f>#REF!</f>
        <v>#REF!</v>
      </c>
      <c r="CW106" s="6" t="e">
        <f>$CT$19</f>
        <v>#REF!</v>
      </c>
      <c r="CX106" s="36" t="s">
        <v>291</v>
      </c>
      <c r="CY106" s="8"/>
      <c r="CZ106" s="8"/>
      <c r="DA106" s="8"/>
      <c r="DB106" s="8"/>
      <c r="DC106" s="6">
        <f>DC107+DC108+DC109</f>
        <v>1951</v>
      </c>
      <c r="DD106" s="6">
        <f>DD107+DD108+DD109</f>
        <v>1724</v>
      </c>
      <c r="DE106" s="6">
        <f>DE107+DE108+DE109</f>
        <v>1456</v>
      </c>
      <c r="DF106" s="10" t="s">
        <v>207</v>
      </c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</row>
    <row r="107" spans="2:21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03"/>
      <c r="R107" s="8"/>
      <c r="S107" s="8"/>
      <c r="T107" s="103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9"/>
      <c r="CR107" s="8"/>
      <c r="CS107" s="7" t="s">
        <v>83</v>
      </c>
      <c r="CT107" s="6" t="e">
        <f>#REF!</f>
        <v>#REF!</v>
      </c>
      <c r="CU107" s="6" t="e">
        <f>#REF!</f>
        <v>#REF!</v>
      </c>
      <c r="CV107" s="6" t="e">
        <f>#REF!</f>
        <v>#REF!</v>
      </c>
      <c r="CW107" s="6" t="e">
        <f>$CT$22</f>
        <v>#REF!</v>
      </c>
      <c r="CX107" s="36" t="s">
        <v>274</v>
      </c>
      <c r="CY107" s="8"/>
      <c r="CZ107" s="8"/>
      <c r="DA107" s="8"/>
      <c r="DB107" s="8"/>
      <c r="DC107" s="6">
        <v>826</v>
      </c>
      <c r="DD107" s="6">
        <v>666</v>
      </c>
      <c r="DE107" s="6">
        <v>517</v>
      </c>
      <c r="DF107" s="10" t="s">
        <v>209</v>
      </c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</row>
    <row r="108" spans="2:21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03"/>
      <c r="R108" s="8"/>
      <c r="S108" s="8"/>
      <c r="T108" s="103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9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12"/>
      <c r="BW108" s="8"/>
      <c r="BX108" s="8"/>
      <c r="BY108" s="8"/>
      <c r="BZ108" s="11" t="s">
        <v>13</v>
      </c>
      <c r="CA108" s="8"/>
      <c r="CB108" s="8"/>
      <c r="CC108" s="8"/>
      <c r="CD108" s="8"/>
      <c r="CE108" s="8"/>
      <c r="CF108" s="11" t="s">
        <v>4</v>
      </c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9"/>
      <c r="CR108" s="8"/>
      <c r="CS108" s="10" t="e">
        <f>#REF!</f>
        <v>#REF!</v>
      </c>
      <c r="CT108" s="6" t="e">
        <f>#REF!</f>
        <v>#REF!</v>
      </c>
      <c r="CU108" s="6" t="e">
        <f>#REF!</f>
        <v>#REF!</v>
      </c>
      <c r="CV108" s="6" t="e">
        <f>#REF!</f>
        <v>#REF!</v>
      </c>
      <c r="CW108" s="6" t="e">
        <f>$CT$23</f>
        <v>#REF!</v>
      </c>
      <c r="CX108" s="36" t="s">
        <v>292</v>
      </c>
      <c r="CY108" s="8"/>
      <c r="CZ108" s="8"/>
      <c r="DA108" s="8"/>
      <c r="DB108" s="8"/>
      <c r="DC108" s="6">
        <v>566</v>
      </c>
      <c r="DD108" s="6">
        <v>533</v>
      </c>
      <c r="DE108" s="6">
        <v>481</v>
      </c>
      <c r="DF108" s="10" t="s">
        <v>211</v>
      </c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</row>
    <row r="109" spans="2:21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03"/>
      <c r="R109" s="8"/>
      <c r="S109" s="8"/>
      <c r="T109" s="103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9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12"/>
      <c r="BW109" s="8"/>
      <c r="BX109" s="11" t="s">
        <v>246</v>
      </c>
      <c r="BY109" s="8"/>
      <c r="BZ109" s="8"/>
      <c r="CA109" s="8"/>
      <c r="CB109" s="8"/>
      <c r="CC109" s="8"/>
      <c r="CD109" s="8"/>
      <c r="CE109" s="8"/>
      <c r="CF109" s="11" t="s">
        <v>14</v>
      </c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9"/>
      <c r="CR109" s="8"/>
      <c r="CS109" s="10" t="e">
        <f>#REF!</f>
        <v>#REF!</v>
      </c>
      <c r="CT109" s="6" t="e">
        <f>#REF!</f>
        <v>#REF!</v>
      </c>
      <c r="CU109" s="6" t="e">
        <f>#REF!</f>
        <v>#REF!</v>
      </c>
      <c r="CV109" s="6" t="e">
        <f>#REF!</f>
        <v>#REF!</v>
      </c>
      <c r="CW109" s="6" t="e">
        <f>$CT$26</f>
        <v>#REF!</v>
      </c>
      <c r="CX109" s="36" t="s">
        <v>293</v>
      </c>
      <c r="CY109" s="8"/>
      <c r="CZ109" s="8"/>
      <c r="DA109" s="8"/>
      <c r="DB109" s="8"/>
      <c r="DC109" s="6">
        <v>559</v>
      </c>
      <c r="DD109" s="6">
        <v>525</v>
      </c>
      <c r="DE109" s="6">
        <v>458</v>
      </c>
      <c r="DF109" s="10" t="s">
        <v>213</v>
      </c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6"/>
      <c r="EA109" s="6"/>
      <c r="EB109" s="6"/>
      <c r="EC109" s="6"/>
      <c r="ED109" s="6"/>
      <c r="EE109" s="7" t="s">
        <v>6</v>
      </c>
      <c r="EF109" s="6"/>
      <c r="EG109" s="6"/>
      <c r="EH109" s="10"/>
      <c r="EI109" s="6"/>
      <c r="EJ109" s="6"/>
      <c r="EK109" s="6"/>
      <c r="EL109" s="6"/>
      <c r="EM109" s="6"/>
      <c r="EN109" s="7" t="s">
        <v>261</v>
      </c>
      <c r="EO109" s="6"/>
      <c r="EP109" s="6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</row>
    <row r="110" spans="2:21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03"/>
      <c r="R110" s="8"/>
      <c r="S110" s="8"/>
      <c r="T110" s="103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9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12"/>
      <c r="BW110" s="8"/>
      <c r="BX110" s="8"/>
      <c r="BY110" s="8"/>
      <c r="BZ110" s="11" t="s">
        <v>39</v>
      </c>
      <c r="CA110" s="8"/>
      <c r="CB110" s="8"/>
      <c r="CC110" s="8"/>
      <c r="CD110" s="8"/>
      <c r="CE110" s="8"/>
      <c r="CF110" s="11" t="s">
        <v>25</v>
      </c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9"/>
      <c r="CR110" s="8"/>
      <c r="CS110" s="10" t="s">
        <v>83</v>
      </c>
      <c r="CT110" s="6" t="e">
        <f>#REF!</f>
        <v>#REF!</v>
      </c>
      <c r="CU110" s="6" t="e">
        <f>#REF!</f>
        <v>#REF!</v>
      </c>
      <c r="CV110" s="6" t="e">
        <f>#REF!</f>
        <v>#REF!</v>
      </c>
      <c r="CW110" s="6" t="e">
        <f>$CT$30</f>
        <v>#REF!</v>
      </c>
      <c r="CX110" s="36" t="s">
        <v>294</v>
      </c>
      <c r="CY110" s="8"/>
      <c r="CZ110" s="8"/>
      <c r="DA110" s="8"/>
      <c r="DB110" s="8"/>
      <c r="DC110" s="6"/>
      <c r="DD110" s="6"/>
      <c r="DE110" s="6"/>
      <c r="DF110" s="12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6"/>
      <c r="EA110" s="6"/>
      <c r="EB110" s="6"/>
      <c r="EC110" s="7" t="s">
        <v>300</v>
      </c>
      <c r="ED110" s="6"/>
      <c r="EE110" s="6"/>
      <c r="EF110" s="6"/>
      <c r="EG110" s="6"/>
      <c r="EH110" s="10"/>
      <c r="EI110" s="6"/>
      <c r="EJ110" s="7" t="s">
        <v>33</v>
      </c>
      <c r="EK110" s="6"/>
      <c r="EL110" s="6"/>
      <c r="EM110" s="6"/>
      <c r="EN110" s="6"/>
      <c r="EO110" s="6"/>
      <c r="EP110" s="6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</row>
    <row r="111" spans="2:21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03"/>
      <c r="R111" s="8"/>
      <c r="S111" s="8"/>
      <c r="T111" s="103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9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12"/>
      <c r="BW111" s="8"/>
      <c r="BX111" s="8"/>
      <c r="BY111" s="11" t="s">
        <v>259</v>
      </c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11" t="s">
        <v>64</v>
      </c>
      <c r="CL111" s="8"/>
      <c r="CM111" s="8"/>
      <c r="CN111" s="8"/>
      <c r="CO111" s="8"/>
      <c r="CP111" s="8"/>
      <c r="CQ111" s="9"/>
      <c r="CR111" s="8"/>
      <c r="CS111" s="10" t="e">
        <f>#REF!</f>
        <v>#REF!</v>
      </c>
      <c r="CT111" s="6" t="e">
        <f>#REF!</f>
        <v>#REF!</v>
      </c>
      <c r="CU111" s="6" t="e">
        <f>#REF!</f>
        <v>#REF!</v>
      </c>
      <c r="CV111" s="6" t="e">
        <f>#REF!</f>
        <v>#REF!</v>
      </c>
      <c r="CW111" s="6" t="e">
        <f>$CT$31</f>
        <v>#REF!</v>
      </c>
      <c r="CX111" s="36" t="s">
        <v>285</v>
      </c>
      <c r="CY111" s="8"/>
      <c r="CZ111" s="8"/>
      <c r="DA111" s="8"/>
      <c r="DB111" s="8"/>
      <c r="DC111" s="6">
        <v>216</v>
      </c>
      <c r="DD111" s="6">
        <v>215</v>
      </c>
      <c r="DE111" s="6">
        <v>214</v>
      </c>
      <c r="DF111" s="10" t="s">
        <v>217</v>
      </c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6"/>
      <c r="EA111" s="6"/>
      <c r="EB111" s="6"/>
      <c r="EC111" s="6"/>
      <c r="ED111" s="6"/>
      <c r="EE111" s="7" t="s">
        <v>39</v>
      </c>
      <c r="EF111" s="6"/>
      <c r="EG111" s="6"/>
      <c r="EH111" s="10"/>
      <c r="EI111" s="6"/>
      <c r="EJ111" s="7" t="s">
        <v>67</v>
      </c>
      <c r="EK111" s="6"/>
      <c r="EL111" s="6"/>
      <c r="EM111" s="6"/>
      <c r="EN111" s="6"/>
      <c r="EO111" s="6"/>
      <c r="EP111" s="6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</row>
    <row r="112" spans="2:21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03"/>
      <c r="R112" s="8"/>
      <c r="S112" s="8"/>
      <c r="T112" s="103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9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12"/>
      <c r="BW112" s="36" t="s">
        <v>79</v>
      </c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11" t="s">
        <v>260</v>
      </c>
      <c r="CK112" s="8"/>
      <c r="CL112" s="8"/>
      <c r="CM112" s="8"/>
      <c r="CN112" s="8"/>
      <c r="CO112" s="8"/>
      <c r="CP112" s="8"/>
      <c r="CQ112" s="9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6"/>
      <c r="DD112" s="6"/>
      <c r="DE112" s="6"/>
      <c r="DF112" s="12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6"/>
      <c r="EA112" s="8"/>
      <c r="EB112" s="6"/>
      <c r="EC112" s="6"/>
      <c r="ED112" s="7" t="s">
        <v>259</v>
      </c>
      <c r="EE112" s="6"/>
      <c r="EF112" s="6"/>
      <c r="EG112" s="6"/>
      <c r="EH112" s="10"/>
      <c r="EI112" s="6"/>
      <c r="EJ112" s="6"/>
      <c r="EK112" s="6"/>
      <c r="EL112" s="6"/>
      <c r="EM112" s="6"/>
      <c r="EN112" s="7" t="s">
        <v>64</v>
      </c>
      <c r="EO112" s="8"/>
      <c r="EP112" s="6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</row>
    <row r="113" spans="2:21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03"/>
      <c r="R113" s="8"/>
      <c r="S113" s="8"/>
      <c r="T113" s="103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9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36" t="s">
        <v>247</v>
      </c>
      <c r="BW113" s="36" t="s">
        <v>248</v>
      </c>
      <c r="BX113" s="11" t="s">
        <v>79</v>
      </c>
      <c r="BY113" s="11" t="s">
        <v>249</v>
      </c>
      <c r="BZ113" s="11" t="s">
        <v>249</v>
      </c>
      <c r="CA113" s="8"/>
      <c r="CB113" s="11" t="s">
        <v>250</v>
      </c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11" t="s">
        <v>80</v>
      </c>
      <c r="CN113" s="11" t="s">
        <v>81</v>
      </c>
      <c r="CO113" s="11"/>
      <c r="CP113" s="11"/>
      <c r="CQ113" s="37"/>
      <c r="CR113" s="8"/>
      <c r="CS113" s="68" t="e">
        <f t="shared" ref="CS113:CW120" si="45">CS104/CS$104*100</f>
        <v>#REF!</v>
      </c>
      <c r="CT113" s="68" t="e">
        <f t="shared" si="45"/>
        <v>#REF!</v>
      </c>
      <c r="CU113" s="68" t="e">
        <f t="shared" si="45"/>
        <v>#REF!</v>
      </c>
      <c r="CV113" s="68" t="e">
        <f t="shared" si="45"/>
        <v>#REF!</v>
      </c>
      <c r="CW113" s="68" t="e">
        <f t="shared" si="45"/>
        <v>#REF!</v>
      </c>
      <c r="CX113" s="11" t="s">
        <v>73</v>
      </c>
      <c r="CY113" s="8"/>
      <c r="CZ113" s="8"/>
      <c r="DA113" s="8"/>
      <c r="DB113" s="8"/>
      <c r="DC113" s="6">
        <v>1759</v>
      </c>
      <c r="DD113" s="6">
        <v>1652</v>
      </c>
      <c r="DE113" s="6">
        <v>1542</v>
      </c>
      <c r="DF113" s="10" t="s">
        <v>222</v>
      </c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7" t="s">
        <v>263</v>
      </c>
      <c r="EA113" s="10" t="s">
        <v>79</v>
      </c>
      <c r="EB113" s="6"/>
      <c r="EC113" s="6"/>
      <c r="ED113" s="6"/>
      <c r="EE113" s="6"/>
      <c r="EF113" s="6"/>
      <c r="EG113" s="6"/>
      <c r="EH113" s="10"/>
      <c r="EI113" s="6"/>
      <c r="EJ113" s="6"/>
      <c r="EK113" s="6"/>
      <c r="EL113" s="6"/>
      <c r="EM113" s="6"/>
      <c r="EN113" s="7" t="s">
        <v>260</v>
      </c>
      <c r="EO113" s="6"/>
      <c r="EP113" s="6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</row>
    <row r="114" spans="2:21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03"/>
      <c r="R114" s="8"/>
      <c r="S114" s="8"/>
      <c r="T114" s="103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9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36" t="s">
        <v>88</v>
      </c>
      <c r="BW114" s="36" t="s">
        <v>89</v>
      </c>
      <c r="BX114" s="11" t="s">
        <v>90</v>
      </c>
      <c r="BY114" s="11" t="s">
        <v>91</v>
      </c>
      <c r="BZ114" s="11" t="s">
        <v>92</v>
      </c>
      <c r="CA114" s="11" t="s">
        <v>93</v>
      </c>
      <c r="CB114" s="11" t="s">
        <v>94</v>
      </c>
      <c r="CC114" s="11" t="s">
        <v>73</v>
      </c>
      <c r="CD114" s="11" t="s">
        <v>28</v>
      </c>
      <c r="CE114" s="8"/>
      <c r="CF114" s="8"/>
      <c r="CG114" s="8"/>
      <c r="CH114" s="11" t="s">
        <v>251</v>
      </c>
      <c r="CI114" s="8"/>
      <c r="CJ114" s="11" t="s">
        <v>252</v>
      </c>
      <c r="CK114" s="11" t="s">
        <v>113</v>
      </c>
      <c r="CL114" s="11" t="s">
        <v>114</v>
      </c>
      <c r="CM114" s="11" t="s">
        <v>95</v>
      </c>
      <c r="CN114" s="11" t="s">
        <v>116</v>
      </c>
      <c r="CO114" s="11"/>
      <c r="CP114" s="11"/>
      <c r="CQ114" s="37"/>
      <c r="CR114" s="8"/>
      <c r="CS114" s="68" t="e">
        <f t="shared" si="45"/>
        <v>#REF!</v>
      </c>
      <c r="CT114" s="68" t="e">
        <f t="shared" si="45"/>
        <v>#REF!</v>
      </c>
      <c r="CU114" s="68" t="e">
        <f t="shared" si="45"/>
        <v>#REF!</v>
      </c>
      <c r="CV114" s="68" t="e">
        <f t="shared" si="45"/>
        <v>#REF!</v>
      </c>
      <c r="CW114" s="68" t="e">
        <f t="shared" si="45"/>
        <v>#REF!</v>
      </c>
      <c r="CX114" s="36" t="s">
        <v>270</v>
      </c>
      <c r="CY114" s="8"/>
      <c r="CZ114" s="8"/>
      <c r="DA114" s="8"/>
      <c r="DB114" s="8"/>
      <c r="DC114" s="6"/>
      <c r="DD114" s="6"/>
      <c r="DE114" s="6"/>
      <c r="DF114" s="12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10" t="s">
        <v>264</v>
      </c>
      <c r="EA114" s="10" t="s">
        <v>108</v>
      </c>
      <c r="EB114" s="7" t="s">
        <v>79</v>
      </c>
      <c r="EC114" s="7" t="s">
        <v>79</v>
      </c>
      <c r="ED114" s="7" t="s">
        <v>79</v>
      </c>
      <c r="EE114" s="6"/>
      <c r="EF114" s="7" t="s">
        <v>109</v>
      </c>
      <c r="EG114" s="6"/>
      <c r="EH114" s="10"/>
      <c r="EI114" s="6"/>
      <c r="EJ114" s="6"/>
      <c r="EK114" s="6"/>
      <c r="EL114" s="6"/>
      <c r="EM114" s="6"/>
      <c r="EN114" s="6"/>
      <c r="EO114" s="6"/>
      <c r="EP114" s="6"/>
      <c r="EQ114" s="11" t="s">
        <v>80</v>
      </c>
      <c r="ER114" s="11" t="s">
        <v>81</v>
      </c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</row>
    <row r="115" spans="2:21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03"/>
      <c r="R115" s="8"/>
      <c r="S115" s="8"/>
      <c r="T115" s="103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9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12"/>
      <c r="BW115" s="8"/>
      <c r="BX115" s="8"/>
      <c r="BY115" s="8"/>
      <c r="BZ115" s="8"/>
      <c r="CA115" s="8"/>
      <c r="CB115" s="8"/>
      <c r="CC115" s="8"/>
      <c r="CD115" s="8"/>
      <c r="CE115" s="8"/>
      <c r="CF115" s="11" t="s">
        <v>253</v>
      </c>
      <c r="CG115" s="11" t="s">
        <v>74</v>
      </c>
      <c r="CH115" s="11" t="s">
        <v>95</v>
      </c>
      <c r="CI115" s="11" t="s">
        <v>96</v>
      </c>
      <c r="CJ115" s="11" t="s">
        <v>97</v>
      </c>
      <c r="CK115" s="11" t="s">
        <v>95</v>
      </c>
      <c r="CL115" s="11" t="s">
        <v>95</v>
      </c>
      <c r="CM115" s="11" t="s">
        <v>98</v>
      </c>
      <c r="CN115" s="11" t="s">
        <v>99</v>
      </c>
      <c r="CO115" s="11"/>
      <c r="CP115" s="11"/>
      <c r="CQ115" s="37"/>
      <c r="CR115" s="8"/>
      <c r="CS115" s="68" t="e">
        <f t="shared" si="45"/>
        <v>#REF!</v>
      </c>
      <c r="CT115" s="68" t="e">
        <f t="shared" si="45"/>
        <v>#REF!</v>
      </c>
      <c r="CU115" s="68" t="e">
        <f t="shared" si="45"/>
        <v>#REF!</v>
      </c>
      <c r="CV115" s="68" t="e">
        <f t="shared" si="45"/>
        <v>#REF!</v>
      </c>
      <c r="CW115" s="68" t="e">
        <f t="shared" si="45"/>
        <v>#REF!</v>
      </c>
      <c r="CX115" s="36" t="s">
        <v>291</v>
      </c>
      <c r="CY115" s="8"/>
      <c r="CZ115" s="8"/>
      <c r="DA115" s="8"/>
      <c r="DB115" s="8"/>
      <c r="DC115" s="51">
        <f>DC116</f>
        <v>71</v>
      </c>
      <c r="DD115" s="51">
        <f>DD116</f>
        <v>65</v>
      </c>
      <c r="DE115" s="51">
        <f>DE116</f>
        <v>48</v>
      </c>
      <c r="DF115" s="36" t="s">
        <v>301</v>
      </c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10" t="s">
        <v>265</v>
      </c>
      <c r="EA115" s="10" t="s">
        <v>126</v>
      </c>
      <c r="EB115" s="7" t="s">
        <v>127</v>
      </c>
      <c r="EC115" s="7" t="s">
        <v>128</v>
      </c>
      <c r="ED115" s="7" t="s">
        <v>129</v>
      </c>
      <c r="EE115" s="7" t="s">
        <v>130</v>
      </c>
      <c r="EF115" s="7" t="s">
        <v>94</v>
      </c>
      <c r="EG115" s="7" t="s">
        <v>73</v>
      </c>
      <c r="EH115" s="10" t="s">
        <v>101</v>
      </c>
      <c r="EI115" s="6"/>
      <c r="EJ115" s="6"/>
      <c r="EK115" s="6"/>
      <c r="EL115" s="7" t="s">
        <v>111</v>
      </c>
      <c r="EM115" s="6"/>
      <c r="EN115" s="7" t="s">
        <v>112</v>
      </c>
      <c r="EO115" s="7" t="s">
        <v>113</v>
      </c>
      <c r="EP115" s="7" t="s">
        <v>114</v>
      </c>
      <c r="EQ115" s="11" t="s">
        <v>115</v>
      </c>
      <c r="ER115" s="11" t="s">
        <v>116</v>
      </c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</row>
    <row r="116" spans="2:21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03"/>
      <c r="R116" s="8"/>
      <c r="S116" s="8"/>
      <c r="T116" s="103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9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12"/>
      <c r="BW116" s="8"/>
      <c r="BX116" s="8"/>
      <c r="BY116" s="8"/>
      <c r="BZ116" s="11" t="s">
        <v>124</v>
      </c>
      <c r="CA116" s="8"/>
      <c r="CB116" s="8"/>
      <c r="CC116" s="8"/>
      <c r="CD116" s="8"/>
      <c r="CE116" s="8"/>
      <c r="CF116" s="8"/>
      <c r="CG116" s="8"/>
      <c r="CH116" s="8"/>
      <c r="CI116" s="8"/>
      <c r="CJ116" s="11" t="s">
        <v>262</v>
      </c>
      <c r="CK116" s="8"/>
      <c r="CL116" s="8"/>
      <c r="CM116" s="8"/>
      <c r="CN116" s="8"/>
      <c r="CO116" s="8"/>
      <c r="CP116" s="8"/>
      <c r="CQ116" s="9"/>
      <c r="CR116" s="8"/>
      <c r="CS116" s="69" t="s">
        <v>83</v>
      </c>
      <c r="CT116" s="68" t="e">
        <f t="shared" si="45"/>
        <v>#REF!</v>
      </c>
      <c r="CU116" s="68" t="e">
        <f t="shared" si="45"/>
        <v>#REF!</v>
      </c>
      <c r="CV116" s="68" t="e">
        <f t="shared" si="45"/>
        <v>#REF!</v>
      </c>
      <c r="CW116" s="68" t="e">
        <f t="shared" si="45"/>
        <v>#REF!</v>
      </c>
      <c r="CX116" s="36" t="s">
        <v>274</v>
      </c>
      <c r="CY116" s="8"/>
      <c r="CZ116" s="8"/>
      <c r="DA116" s="8"/>
      <c r="DB116" s="8"/>
      <c r="DC116" s="51">
        <f>'[1]T507-512'!CU21</f>
        <v>71</v>
      </c>
      <c r="DD116" s="51">
        <f>'[1]T507-512'!CU20</f>
        <v>65</v>
      </c>
      <c r="DE116" s="51">
        <f>'[1]T507-512'!CU19</f>
        <v>48</v>
      </c>
      <c r="DF116" s="36" t="s">
        <v>293</v>
      </c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6"/>
      <c r="EA116" s="6"/>
      <c r="EB116" s="6"/>
      <c r="EC116" s="6"/>
      <c r="ED116" s="6"/>
      <c r="EE116" s="6"/>
      <c r="EF116" s="6"/>
      <c r="EG116" s="6"/>
      <c r="EH116" s="10"/>
      <c r="EI116" s="6"/>
      <c r="EJ116" s="7" t="s">
        <v>102</v>
      </c>
      <c r="EK116" s="7" t="s">
        <v>74</v>
      </c>
      <c r="EL116" s="7" t="s">
        <v>95</v>
      </c>
      <c r="EM116" s="7" t="s">
        <v>96</v>
      </c>
      <c r="EN116" s="7" t="s">
        <v>95</v>
      </c>
      <c r="EO116" s="7" t="s">
        <v>95</v>
      </c>
      <c r="EP116" s="7" t="s">
        <v>95</v>
      </c>
      <c r="EQ116" s="11" t="s">
        <v>132</v>
      </c>
      <c r="ER116" s="11" t="s">
        <v>133</v>
      </c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</row>
    <row r="117" spans="2:21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03"/>
      <c r="R117" s="8"/>
      <c r="S117" s="8"/>
      <c r="T117" s="103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9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10">
        <f>SUM(BV118:BV120)</f>
        <v>160</v>
      </c>
      <c r="BW117" s="6">
        <f t="shared" ref="BW117:CC117" si="46">SUM(BW118:BW121)</f>
        <v>1821</v>
      </c>
      <c r="BX117" s="6">
        <f t="shared" si="46"/>
        <v>2066</v>
      </c>
      <c r="BY117" s="6">
        <f t="shared" si="46"/>
        <v>3188</v>
      </c>
      <c r="BZ117" s="6">
        <f t="shared" si="46"/>
        <v>4945</v>
      </c>
      <c r="CA117" s="6">
        <f t="shared" si="46"/>
        <v>2157</v>
      </c>
      <c r="CB117" s="6">
        <f t="shared" si="46"/>
        <v>4002</v>
      </c>
      <c r="CC117" s="6">
        <f t="shared" si="46"/>
        <v>18339</v>
      </c>
      <c r="CD117" s="10" t="s">
        <v>73</v>
      </c>
      <c r="CE117" s="6"/>
      <c r="CF117" s="7" t="s">
        <v>74</v>
      </c>
      <c r="CG117" s="6">
        <f>CC117</f>
        <v>18339</v>
      </c>
      <c r="CH117" s="6">
        <f>CB117</f>
        <v>4002</v>
      </c>
      <c r="CI117" s="6">
        <f>CA117</f>
        <v>2157</v>
      </c>
      <c r="CJ117" s="6">
        <f>BZ117</f>
        <v>4945</v>
      </c>
      <c r="CK117" s="6">
        <f>BY117</f>
        <v>3188</v>
      </c>
      <c r="CL117" s="6">
        <f>BX117</f>
        <v>2066</v>
      </c>
      <c r="CM117" s="6">
        <f>BW117</f>
        <v>1821</v>
      </c>
      <c r="CN117" s="6">
        <f>BV117</f>
        <v>160</v>
      </c>
      <c r="CO117" s="6"/>
      <c r="CP117" s="6"/>
      <c r="CQ117" s="39"/>
      <c r="CR117" s="8"/>
      <c r="CS117" s="69" t="s">
        <v>83</v>
      </c>
      <c r="CT117" s="68" t="e">
        <f t="shared" si="45"/>
        <v>#REF!</v>
      </c>
      <c r="CU117" s="68" t="e">
        <f t="shared" si="45"/>
        <v>#REF!</v>
      </c>
      <c r="CV117" s="68" t="e">
        <f t="shared" si="45"/>
        <v>#REF!</v>
      </c>
      <c r="CW117" s="68" t="e">
        <f t="shared" si="45"/>
        <v>#REF!</v>
      </c>
      <c r="CX117" s="36" t="s">
        <v>292</v>
      </c>
      <c r="CY117" s="8"/>
      <c r="CZ117" s="8"/>
      <c r="DA117" s="8"/>
      <c r="DB117" s="8"/>
      <c r="DC117" s="8"/>
      <c r="DD117" s="8"/>
      <c r="DE117" s="8"/>
      <c r="DF117" s="12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6">
        <f t="shared" ref="DZ117:EF117" si="47">DZ118+DZ124+DZ127+DZ128+DZ131+DZ135+DZ136</f>
        <v>160</v>
      </c>
      <c r="EA117" s="6">
        <f t="shared" si="47"/>
        <v>1821</v>
      </c>
      <c r="EB117" s="6">
        <f t="shared" si="47"/>
        <v>2066</v>
      </c>
      <c r="EC117" s="6">
        <f t="shared" si="47"/>
        <v>3188</v>
      </c>
      <c r="ED117" s="6">
        <f t="shared" si="47"/>
        <v>4945</v>
      </c>
      <c r="EE117" s="6">
        <f t="shared" si="47"/>
        <v>2157</v>
      </c>
      <c r="EF117" s="6">
        <f t="shared" si="47"/>
        <v>4002</v>
      </c>
      <c r="EG117" s="6">
        <f t="shared" ref="EG117:EG136" si="48">SUM(DZ117:EF117)</f>
        <v>18339</v>
      </c>
      <c r="EH117" s="10" t="s">
        <v>145</v>
      </c>
      <c r="EI117" s="6"/>
      <c r="EJ117" s="7" t="s">
        <v>138</v>
      </c>
      <c r="EK117" s="6">
        <f t="shared" ref="EK117:EK136" si="49">EG117</f>
        <v>18339</v>
      </c>
      <c r="EL117" s="6">
        <f t="shared" ref="EL117:EL135" si="50">EF117</f>
        <v>4002</v>
      </c>
      <c r="EM117" s="6">
        <f>EE117</f>
        <v>2157</v>
      </c>
      <c r="EN117" s="6">
        <f t="shared" ref="EN117:EN122" si="51">ED117</f>
        <v>4945</v>
      </c>
      <c r="EO117" s="6">
        <f t="shared" ref="EO117:EO127" si="52">EC117</f>
        <v>3188</v>
      </c>
      <c r="EP117" s="6">
        <f t="shared" ref="EP117:EP125" si="53">EB117</f>
        <v>2066</v>
      </c>
      <c r="EQ117" s="51">
        <f>EA117</f>
        <v>1821</v>
      </c>
      <c r="ER117" s="51">
        <f>DZ117</f>
        <v>160</v>
      </c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</row>
    <row r="118" spans="2:21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03"/>
      <c r="R118" s="8"/>
      <c r="S118" s="8"/>
      <c r="T118" s="103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9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10" t="s">
        <v>83</v>
      </c>
      <c r="BW118" s="6">
        <v>1493</v>
      </c>
      <c r="BX118" s="6">
        <v>1502</v>
      </c>
      <c r="BY118" s="6">
        <v>2395</v>
      </c>
      <c r="BZ118" s="6">
        <v>3504</v>
      </c>
      <c r="CA118" s="6">
        <v>1559</v>
      </c>
      <c r="CB118" s="6">
        <v>2701</v>
      </c>
      <c r="CC118" s="6">
        <f>SUM(BV118:CB118)</f>
        <v>13154</v>
      </c>
      <c r="CD118" s="10" t="s">
        <v>147</v>
      </c>
      <c r="CE118" s="6"/>
      <c r="CF118" s="7" t="s">
        <v>144</v>
      </c>
      <c r="CG118" s="6">
        <f>CC118</f>
        <v>13154</v>
      </c>
      <c r="CH118" s="6">
        <f>CB118</f>
        <v>2701</v>
      </c>
      <c r="CI118" s="6">
        <f>CA118</f>
        <v>1559</v>
      </c>
      <c r="CJ118" s="6">
        <f>BZ118</f>
        <v>3504</v>
      </c>
      <c r="CK118" s="6">
        <f>BY118</f>
        <v>2395</v>
      </c>
      <c r="CL118" s="6">
        <f>BX118</f>
        <v>1502</v>
      </c>
      <c r="CM118" s="6">
        <f>BW118</f>
        <v>1493</v>
      </c>
      <c r="CN118" s="7" t="s">
        <v>83</v>
      </c>
      <c r="CO118" s="7"/>
      <c r="CP118" s="7"/>
      <c r="CQ118" s="37"/>
      <c r="CR118" s="8"/>
      <c r="CS118" s="68" t="e">
        <f>CS109/CS$104*100</f>
        <v>#REF!</v>
      </c>
      <c r="CT118" s="68" t="e">
        <f t="shared" si="45"/>
        <v>#REF!</v>
      </c>
      <c r="CU118" s="68" t="e">
        <f t="shared" si="45"/>
        <v>#REF!</v>
      </c>
      <c r="CV118" s="68" t="e">
        <f t="shared" si="45"/>
        <v>#REF!</v>
      </c>
      <c r="CW118" s="68" t="e">
        <f t="shared" si="45"/>
        <v>#REF!</v>
      </c>
      <c r="CX118" s="36" t="s">
        <v>293</v>
      </c>
      <c r="CY118" s="8"/>
      <c r="DA118" s="8"/>
      <c r="DB118" s="8"/>
      <c r="DC118" s="6">
        <f>DC119</f>
        <v>80</v>
      </c>
      <c r="DD118" s="6">
        <f>DD119</f>
        <v>64</v>
      </c>
      <c r="DE118" s="6">
        <f>DE119</f>
        <v>65</v>
      </c>
      <c r="DF118" s="36" t="s">
        <v>302</v>
      </c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6">
        <f t="shared" ref="DZ118:EF118" si="54">SUM(DZ119:DZ123)</f>
        <v>2</v>
      </c>
      <c r="EA118" s="6">
        <f t="shared" si="54"/>
        <v>357</v>
      </c>
      <c r="EB118" s="6">
        <f t="shared" si="54"/>
        <v>889</v>
      </c>
      <c r="EC118" s="6">
        <f t="shared" si="54"/>
        <v>1130</v>
      </c>
      <c r="ED118" s="6">
        <f t="shared" si="54"/>
        <v>1147</v>
      </c>
      <c r="EE118" s="6">
        <f t="shared" si="54"/>
        <v>86</v>
      </c>
      <c r="EF118" s="6">
        <f t="shared" si="54"/>
        <v>979</v>
      </c>
      <c r="EG118" s="6">
        <f t="shared" si="48"/>
        <v>4590</v>
      </c>
      <c r="EH118" s="10" t="s">
        <v>149</v>
      </c>
      <c r="EI118" s="6"/>
      <c r="EJ118" s="7" t="s">
        <v>150</v>
      </c>
      <c r="EK118" s="6">
        <f t="shared" si="49"/>
        <v>4590</v>
      </c>
      <c r="EL118" s="6">
        <f t="shared" si="50"/>
        <v>979</v>
      </c>
      <c r="EM118" s="6">
        <f>EE118</f>
        <v>86</v>
      </c>
      <c r="EN118" s="6">
        <f t="shared" si="51"/>
        <v>1147</v>
      </c>
      <c r="EO118" s="6">
        <f t="shared" si="52"/>
        <v>1130</v>
      </c>
      <c r="EP118" s="6">
        <f t="shared" si="53"/>
        <v>889</v>
      </c>
      <c r="EQ118" s="51">
        <f>EA118</f>
        <v>357</v>
      </c>
      <c r="ER118" s="36">
        <f>DZ118</f>
        <v>2</v>
      </c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</row>
    <row r="119" spans="2:21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03"/>
      <c r="R119" s="8"/>
      <c r="S119" s="8"/>
      <c r="T119" s="103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9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10">
        <v>81</v>
      </c>
      <c r="BW119" s="6">
        <v>272</v>
      </c>
      <c r="BX119" s="6">
        <v>416</v>
      </c>
      <c r="BY119" s="6">
        <v>501</v>
      </c>
      <c r="BZ119" s="6">
        <v>1123</v>
      </c>
      <c r="CA119" s="6">
        <v>429</v>
      </c>
      <c r="CB119" s="6">
        <v>945</v>
      </c>
      <c r="CC119" s="6">
        <f>SUM(BV119:CB119)</f>
        <v>3767</v>
      </c>
      <c r="CD119" s="10" t="s">
        <v>157</v>
      </c>
      <c r="CE119" s="6"/>
      <c r="CF119" s="7" t="s">
        <v>148</v>
      </c>
      <c r="CG119" s="6">
        <f>CC119</f>
        <v>3767</v>
      </c>
      <c r="CH119" s="6">
        <f>CB119</f>
        <v>945</v>
      </c>
      <c r="CI119" s="6">
        <f>CA119</f>
        <v>429</v>
      </c>
      <c r="CJ119" s="6">
        <f>BZ119</f>
        <v>1123</v>
      </c>
      <c r="CK119" s="6">
        <f>BY119</f>
        <v>501</v>
      </c>
      <c r="CL119" s="6">
        <f>BX119</f>
        <v>416</v>
      </c>
      <c r="CM119" s="6">
        <f>BW119</f>
        <v>272</v>
      </c>
      <c r="CN119" s="6">
        <f>BV119</f>
        <v>81</v>
      </c>
      <c r="CO119" s="6"/>
      <c r="CP119" s="6"/>
      <c r="CQ119" s="39"/>
      <c r="CR119" s="8"/>
      <c r="CS119" s="69" t="s">
        <v>83</v>
      </c>
      <c r="CT119" s="68" t="e">
        <f t="shared" si="45"/>
        <v>#REF!</v>
      </c>
      <c r="CU119" s="68" t="e">
        <f t="shared" si="45"/>
        <v>#REF!</v>
      </c>
      <c r="CV119" s="68" t="e">
        <f t="shared" si="45"/>
        <v>#REF!</v>
      </c>
      <c r="CW119" s="68" t="e">
        <f t="shared" si="45"/>
        <v>#REF!</v>
      </c>
      <c r="CX119" s="36" t="s">
        <v>294</v>
      </c>
      <c r="CY119" s="8"/>
      <c r="CZ119" s="8"/>
      <c r="DA119" s="8"/>
      <c r="DB119" s="8"/>
      <c r="DC119" s="6">
        <f>'[1]T507-512'!DA25</f>
        <v>80</v>
      </c>
      <c r="DD119" s="6">
        <f>'[1]T507-512'!DA24</f>
        <v>64</v>
      </c>
      <c r="DE119" s="6">
        <f>'[1]T507-512'!DA23</f>
        <v>65</v>
      </c>
      <c r="DF119" s="36" t="s">
        <v>303</v>
      </c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7" t="s">
        <v>83</v>
      </c>
      <c r="EA119" s="6">
        <v>102</v>
      </c>
      <c r="EB119" s="6">
        <v>409</v>
      </c>
      <c r="EC119" s="6">
        <v>288</v>
      </c>
      <c r="ED119" s="6">
        <v>336</v>
      </c>
      <c r="EE119" s="7" t="s">
        <v>83</v>
      </c>
      <c r="EF119" s="6">
        <v>228</v>
      </c>
      <c r="EG119" s="6">
        <f t="shared" si="48"/>
        <v>1363</v>
      </c>
      <c r="EH119" s="10" t="s">
        <v>158</v>
      </c>
      <c r="EI119" s="6"/>
      <c r="EJ119" s="7" t="s">
        <v>159</v>
      </c>
      <c r="EK119" s="6">
        <f t="shared" si="49"/>
        <v>1363</v>
      </c>
      <c r="EL119" s="6">
        <f t="shared" si="50"/>
        <v>228</v>
      </c>
      <c r="EM119" s="7" t="s">
        <v>83</v>
      </c>
      <c r="EN119" s="6">
        <f t="shared" si="51"/>
        <v>336</v>
      </c>
      <c r="EO119" s="6">
        <f t="shared" si="52"/>
        <v>288</v>
      </c>
      <c r="EP119" s="6">
        <f t="shared" si="53"/>
        <v>409</v>
      </c>
      <c r="EQ119" s="51">
        <f>EA119</f>
        <v>102</v>
      </c>
      <c r="ER119" s="36" t="s">
        <v>83</v>
      </c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</row>
    <row r="120" spans="2:212" ht="18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03"/>
      <c r="R120" s="8"/>
      <c r="S120" s="8"/>
      <c r="T120" s="103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9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10">
        <v>79</v>
      </c>
      <c r="BW120" s="6">
        <v>26</v>
      </c>
      <c r="BX120" s="6">
        <v>13</v>
      </c>
      <c r="BY120" s="6">
        <v>51</v>
      </c>
      <c r="BZ120" s="6">
        <v>111</v>
      </c>
      <c r="CA120" s="6">
        <v>118</v>
      </c>
      <c r="CB120" s="6">
        <v>181</v>
      </c>
      <c r="CC120" s="6">
        <f>SUM(BV120:CB120)</f>
        <v>579</v>
      </c>
      <c r="CD120" s="10" t="s">
        <v>166</v>
      </c>
      <c r="CE120" s="6"/>
      <c r="CF120" s="7" t="s">
        <v>76</v>
      </c>
      <c r="CG120" s="6">
        <f>CC120</f>
        <v>579</v>
      </c>
      <c r="CH120" s="6">
        <f>CB120</f>
        <v>181</v>
      </c>
      <c r="CI120" s="6">
        <f>CA120</f>
        <v>118</v>
      </c>
      <c r="CJ120" s="6">
        <f>BZ120</f>
        <v>111</v>
      </c>
      <c r="CK120" s="6">
        <f>BY120</f>
        <v>51</v>
      </c>
      <c r="CL120" s="6">
        <f>BX120</f>
        <v>13</v>
      </c>
      <c r="CM120" s="6">
        <f>BW120</f>
        <v>26</v>
      </c>
      <c r="CN120" s="6">
        <f>BV120</f>
        <v>79</v>
      </c>
      <c r="CO120" s="6"/>
      <c r="CP120" s="6"/>
      <c r="CQ120" s="39"/>
      <c r="CR120" s="8"/>
      <c r="CS120" s="69" t="s">
        <v>83</v>
      </c>
      <c r="CT120" s="68" t="e">
        <f t="shared" si="45"/>
        <v>#REF!</v>
      </c>
      <c r="CU120" s="68" t="e">
        <f t="shared" si="45"/>
        <v>#REF!</v>
      </c>
      <c r="CV120" s="68" t="e">
        <f t="shared" si="45"/>
        <v>#REF!</v>
      </c>
      <c r="CW120" s="68" t="e">
        <f t="shared" si="45"/>
        <v>#REF!</v>
      </c>
      <c r="CX120" s="36" t="s">
        <v>285</v>
      </c>
      <c r="CY120" s="8"/>
      <c r="CZ120" s="8"/>
      <c r="DA120" s="110"/>
      <c r="DB120" s="110"/>
      <c r="DC120" s="110"/>
      <c r="DD120" s="110"/>
      <c r="DE120" s="111" t="s">
        <v>304</v>
      </c>
      <c r="DF120" s="12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7" t="s">
        <v>83</v>
      </c>
      <c r="EA120" s="6">
        <v>100</v>
      </c>
      <c r="EB120" s="6">
        <v>230</v>
      </c>
      <c r="EC120" s="6">
        <v>259</v>
      </c>
      <c r="ED120" s="6">
        <v>242</v>
      </c>
      <c r="EE120" s="7" t="s">
        <v>83</v>
      </c>
      <c r="EF120" s="6">
        <v>342</v>
      </c>
      <c r="EG120" s="6">
        <f t="shared" si="48"/>
        <v>1173</v>
      </c>
      <c r="EH120" s="10" t="s">
        <v>168</v>
      </c>
      <c r="EI120" s="6"/>
      <c r="EJ120" s="7" t="s">
        <v>169</v>
      </c>
      <c r="EK120" s="6">
        <f t="shared" si="49"/>
        <v>1173</v>
      </c>
      <c r="EL120" s="6">
        <f t="shared" si="50"/>
        <v>342</v>
      </c>
      <c r="EM120" s="7" t="s">
        <v>83</v>
      </c>
      <c r="EN120" s="6">
        <f t="shared" si="51"/>
        <v>242</v>
      </c>
      <c r="EO120" s="6">
        <f t="shared" si="52"/>
        <v>259</v>
      </c>
      <c r="EP120" s="6">
        <f t="shared" si="53"/>
        <v>230</v>
      </c>
      <c r="EQ120" s="51">
        <f>EA120</f>
        <v>100</v>
      </c>
      <c r="ER120" s="36" t="s">
        <v>83</v>
      </c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</row>
    <row r="121" spans="2:212" ht="18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03"/>
      <c r="R121" s="8"/>
      <c r="S121" s="8"/>
      <c r="T121" s="103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9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10" t="s">
        <v>83</v>
      </c>
      <c r="BW121" s="6">
        <v>30</v>
      </c>
      <c r="BX121" s="6">
        <v>135</v>
      </c>
      <c r="BY121" s="6">
        <v>241</v>
      </c>
      <c r="BZ121" s="6">
        <v>207</v>
      </c>
      <c r="CA121" s="6">
        <v>51</v>
      </c>
      <c r="CB121" s="6">
        <v>175</v>
      </c>
      <c r="CC121" s="6">
        <f>SUM(BV121:CB121)</f>
        <v>839</v>
      </c>
      <c r="CD121" s="10" t="s">
        <v>176</v>
      </c>
      <c r="CE121" s="6"/>
      <c r="CF121" s="7" t="s">
        <v>77</v>
      </c>
      <c r="CG121" s="6">
        <f>CC121</f>
        <v>839</v>
      </c>
      <c r="CH121" s="6">
        <f>CB121</f>
        <v>175</v>
      </c>
      <c r="CI121" s="6">
        <f>CA121</f>
        <v>51</v>
      </c>
      <c r="CJ121" s="6">
        <f>BZ121</f>
        <v>207</v>
      </c>
      <c r="CK121" s="6">
        <f>BY121</f>
        <v>241</v>
      </c>
      <c r="CL121" s="6">
        <f>BX121</f>
        <v>135</v>
      </c>
      <c r="CM121" s="6">
        <f>BW121</f>
        <v>30</v>
      </c>
      <c r="CN121" s="7" t="s">
        <v>83</v>
      </c>
      <c r="CO121" s="7"/>
      <c r="CP121" s="7"/>
      <c r="CQ121" s="37"/>
      <c r="CR121" s="8"/>
      <c r="CS121" s="68"/>
      <c r="CT121" s="68"/>
      <c r="CU121" s="68"/>
      <c r="CV121" s="68"/>
      <c r="CW121" s="68"/>
      <c r="CX121" s="8"/>
      <c r="CY121" s="8"/>
      <c r="CZ121" s="8"/>
      <c r="DA121" s="111" t="s">
        <v>305</v>
      </c>
      <c r="DB121" s="110"/>
      <c r="DC121" s="110"/>
      <c r="DD121" s="110"/>
      <c r="DE121" s="110"/>
      <c r="DF121" s="12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6">
        <v>2</v>
      </c>
      <c r="EA121" s="6">
        <v>155</v>
      </c>
      <c r="EB121" s="6">
        <v>180</v>
      </c>
      <c r="EC121" s="6">
        <v>532</v>
      </c>
      <c r="ED121" s="6">
        <v>356</v>
      </c>
      <c r="EE121" s="6">
        <v>86</v>
      </c>
      <c r="EF121" s="6">
        <v>272</v>
      </c>
      <c r="EG121" s="6">
        <f t="shared" si="48"/>
        <v>1583</v>
      </c>
      <c r="EH121" s="10" t="s">
        <v>177</v>
      </c>
      <c r="EI121" s="6"/>
      <c r="EJ121" s="7" t="s">
        <v>178</v>
      </c>
      <c r="EK121" s="6">
        <f t="shared" si="49"/>
        <v>1583</v>
      </c>
      <c r="EL121" s="6">
        <f t="shared" si="50"/>
        <v>272</v>
      </c>
      <c r="EM121" s="6">
        <f>EE121</f>
        <v>86</v>
      </c>
      <c r="EN121" s="6">
        <f t="shared" si="51"/>
        <v>356</v>
      </c>
      <c r="EO121" s="6">
        <f t="shared" si="52"/>
        <v>532</v>
      </c>
      <c r="EP121" s="6">
        <f t="shared" si="53"/>
        <v>180</v>
      </c>
      <c r="EQ121" s="51">
        <f>EA121</f>
        <v>155</v>
      </c>
      <c r="ER121" s="36">
        <f>DZ121</f>
        <v>2</v>
      </c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</row>
    <row r="122" spans="2:212" ht="18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03"/>
      <c r="R122" s="8"/>
      <c r="S122" s="8"/>
      <c r="T122" s="103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9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12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9"/>
      <c r="CR122" s="8"/>
      <c r="CS122" s="8"/>
      <c r="CT122" s="8"/>
      <c r="CU122" s="8"/>
      <c r="CV122" s="8"/>
      <c r="CW122" s="8"/>
      <c r="CX122" s="8"/>
      <c r="CY122" s="8"/>
      <c r="CZ122" s="8"/>
      <c r="DA122" s="110"/>
      <c r="DB122" s="110"/>
      <c r="DC122" s="110"/>
      <c r="DD122" s="111" t="s">
        <v>306</v>
      </c>
      <c r="DE122" s="110"/>
      <c r="DF122" s="12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7" t="s">
        <v>83</v>
      </c>
      <c r="EA122" s="7" t="s">
        <v>83</v>
      </c>
      <c r="EB122" s="6">
        <v>58</v>
      </c>
      <c r="EC122" s="6">
        <v>26</v>
      </c>
      <c r="ED122" s="6">
        <v>213</v>
      </c>
      <c r="EE122" s="7" t="s">
        <v>83</v>
      </c>
      <c r="EF122" s="6">
        <v>51</v>
      </c>
      <c r="EG122" s="6">
        <f t="shared" si="48"/>
        <v>348</v>
      </c>
      <c r="EH122" s="10" t="s">
        <v>185</v>
      </c>
      <c r="EI122" s="6"/>
      <c r="EJ122" s="7" t="s">
        <v>186</v>
      </c>
      <c r="EK122" s="6">
        <f t="shared" si="49"/>
        <v>348</v>
      </c>
      <c r="EL122" s="6">
        <f t="shared" si="50"/>
        <v>51</v>
      </c>
      <c r="EM122" s="7" t="s">
        <v>83</v>
      </c>
      <c r="EN122" s="6">
        <f t="shared" si="51"/>
        <v>213</v>
      </c>
      <c r="EO122" s="6">
        <f t="shared" si="52"/>
        <v>26</v>
      </c>
      <c r="EP122" s="6">
        <f t="shared" si="53"/>
        <v>58</v>
      </c>
      <c r="EQ122" s="11" t="s">
        <v>83</v>
      </c>
      <c r="ER122" s="11" t="s">
        <v>83</v>
      </c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</row>
    <row r="123" spans="2:21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03"/>
      <c r="R123" s="8"/>
      <c r="S123" s="8"/>
      <c r="T123" s="103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9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12"/>
      <c r="BW123" s="8"/>
      <c r="BX123" s="8"/>
      <c r="BY123" s="8"/>
      <c r="BZ123" s="11" t="s">
        <v>189</v>
      </c>
      <c r="CA123" s="8"/>
      <c r="CB123" s="8"/>
      <c r="CC123" s="8"/>
      <c r="CD123" s="8"/>
      <c r="CE123" s="8"/>
      <c r="CF123" s="8"/>
      <c r="CG123" s="8"/>
      <c r="CH123" s="8"/>
      <c r="CI123" s="8"/>
      <c r="CJ123" s="11" t="s">
        <v>266</v>
      </c>
      <c r="CK123" s="8"/>
      <c r="CL123" s="8"/>
      <c r="CM123" s="8"/>
      <c r="CN123" s="8"/>
      <c r="CO123" s="8"/>
      <c r="CP123" s="8"/>
      <c r="CQ123" s="9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112" t="s">
        <v>307</v>
      </c>
      <c r="DF123" s="12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7" t="s">
        <v>83</v>
      </c>
      <c r="EA123" s="7" t="s">
        <v>83</v>
      </c>
      <c r="EB123" s="6">
        <v>12</v>
      </c>
      <c r="EC123" s="6">
        <v>25</v>
      </c>
      <c r="ED123" s="7" t="s">
        <v>83</v>
      </c>
      <c r="EE123" s="7" t="s">
        <v>83</v>
      </c>
      <c r="EF123" s="6">
        <v>86</v>
      </c>
      <c r="EG123" s="6">
        <f t="shared" si="48"/>
        <v>123</v>
      </c>
      <c r="EH123" s="10" t="s">
        <v>190</v>
      </c>
      <c r="EI123" s="6"/>
      <c r="EJ123" s="7" t="s">
        <v>191</v>
      </c>
      <c r="EK123" s="6">
        <f t="shared" si="49"/>
        <v>123</v>
      </c>
      <c r="EL123" s="6">
        <f t="shared" si="50"/>
        <v>86</v>
      </c>
      <c r="EM123" s="7" t="s">
        <v>83</v>
      </c>
      <c r="EN123" s="7" t="s">
        <v>83</v>
      </c>
      <c r="EO123" s="6">
        <f t="shared" si="52"/>
        <v>25</v>
      </c>
      <c r="EP123" s="6">
        <f t="shared" si="53"/>
        <v>12</v>
      </c>
      <c r="EQ123" s="11" t="s">
        <v>83</v>
      </c>
      <c r="ER123" s="11" t="s">
        <v>83</v>
      </c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</row>
    <row r="124" spans="2:21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03"/>
      <c r="R124" s="8"/>
      <c r="S124" s="8"/>
      <c r="T124" s="103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9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66">
        <f t="shared" ref="BV124:CB128" si="55">BV117/$CC117*100</f>
        <v>0.87245760401330497</v>
      </c>
      <c r="BW124" s="68">
        <f t="shared" si="55"/>
        <v>9.9296581056764275</v>
      </c>
      <c r="BX124" s="68">
        <f t="shared" si="55"/>
        <v>11.265608811821801</v>
      </c>
      <c r="BY124" s="68">
        <f t="shared" si="55"/>
        <v>17.383717759965101</v>
      </c>
      <c r="BZ124" s="68">
        <f t="shared" si="55"/>
        <v>26.96439282403621</v>
      </c>
      <c r="CA124" s="68">
        <f t="shared" si="55"/>
        <v>11.761819074104368</v>
      </c>
      <c r="CB124" s="68">
        <f t="shared" si="55"/>
        <v>21.82234582038279</v>
      </c>
      <c r="CC124" s="68">
        <f>SUM(BV124:CB124)</f>
        <v>100.00000000000001</v>
      </c>
      <c r="CD124" s="10" t="s">
        <v>73</v>
      </c>
      <c r="CE124" s="8"/>
      <c r="CF124" s="11" t="s">
        <v>74</v>
      </c>
      <c r="CG124" s="68">
        <f>SUM(CH124:CN124)</f>
        <v>100</v>
      </c>
      <c r="CH124" s="68">
        <f t="shared" ref="CH124:CN128" si="56">CH117/$CG117*100</f>
        <v>21.82234582038279</v>
      </c>
      <c r="CI124" s="68">
        <f t="shared" si="56"/>
        <v>11.761819074104368</v>
      </c>
      <c r="CJ124" s="68">
        <f t="shared" si="56"/>
        <v>26.96439282403621</v>
      </c>
      <c r="CK124" s="68">
        <f t="shared" si="56"/>
        <v>17.383717759965101</v>
      </c>
      <c r="CL124" s="68">
        <f t="shared" si="56"/>
        <v>11.265608811821801</v>
      </c>
      <c r="CM124" s="68">
        <f t="shared" si="56"/>
        <v>9.9296581056764275</v>
      </c>
      <c r="CN124" s="68">
        <f t="shared" si="56"/>
        <v>0.87245760401330497</v>
      </c>
      <c r="CO124" s="68"/>
      <c r="CP124" s="68"/>
      <c r="CQ124" s="39"/>
      <c r="CR124" s="8"/>
      <c r="CS124" s="8"/>
      <c r="CT124" s="11" t="s">
        <v>64</v>
      </c>
      <c r="CU124" s="11" t="s">
        <v>39</v>
      </c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12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7" t="s">
        <v>83</v>
      </c>
      <c r="EA124" s="6">
        <f t="shared" ref="EA124:EF124" si="57">EA125+EA126</f>
        <v>429</v>
      </c>
      <c r="EB124" s="6">
        <f t="shared" si="57"/>
        <v>930</v>
      </c>
      <c r="EC124" s="6">
        <f t="shared" si="57"/>
        <v>1448</v>
      </c>
      <c r="ED124" s="6">
        <f t="shared" si="57"/>
        <v>1644</v>
      </c>
      <c r="EE124" s="6">
        <f t="shared" si="57"/>
        <v>71</v>
      </c>
      <c r="EF124" s="6">
        <f t="shared" si="57"/>
        <v>1271</v>
      </c>
      <c r="EG124" s="6">
        <f t="shared" si="48"/>
        <v>5793</v>
      </c>
      <c r="EH124" s="10" t="s">
        <v>192</v>
      </c>
      <c r="EI124" s="6"/>
      <c r="EJ124" s="7" t="s">
        <v>193</v>
      </c>
      <c r="EK124" s="6">
        <f t="shared" si="49"/>
        <v>5793</v>
      </c>
      <c r="EL124" s="6">
        <f t="shared" si="50"/>
        <v>1271</v>
      </c>
      <c r="EM124" s="6">
        <f>EE124</f>
        <v>71</v>
      </c>
      <c r="EN124" s="6">
        <f t="shared" ref="EN124:EN134" si="58">ED124</f>
        <v>1644</v>
      </c>
      <c r="EO124" s="6">
        <f t="shared" si="52"/>
        <v>1448</v>
      </c>
      <c r="EP124" s="6">
        <f t="shared" si="53"/>
        <v>930</v>
      </c>
      <c r="EQ124" s="51">
        <f>EA124</f>
        <v>429</v>
      </c>
      <c r="ER124" s="11" t="s">
        <v>83</v>
      </c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</row>
    <row r="125" spans="2:212" ht="15.7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03"/>
      <c r="R125" s="8"/>
      <c r="S125" s="8"/>
      <c r="T125" s="103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9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66" t="s">
        <v>206</v>
      </c>
      <c r="BW125" s="68">
        <f t="shared" si="55"/>
        <v>11.350159647255587</v>
      </c>
      <c r="BX125" s="68">
        <f t="shared" si="55"/>
        <v>11.418579899650297</v>
      </c>
      <c r="BY125" s="68">
        <f t="shared" si="55"/>
        <v>18.20738938725863</v>
      </c>
      <c r="BZ125" s="68">
        <f t="shared" si="55"/>
        <v>26.638284932339971</v>
      </c>
      <c r="CA125" s="68">
        <f t="shared" si="55"/>
        <v>11.851908164816786</v>
      </c>
      <c r="CB125" s="68">
        <f t="shared" si="55"/>
        <v>20.533677968678727</v>
      </c>
      <c r="CC125" s="68">
        <f>SUM(BV125:CB125)</f>
        <v>100.00000000000001</v>
      </c>
      <c r="CD125" s="36" t="s">
        <v>147</v>
      </c>
      <c r="CE125" s="8"/>
      <c r="CF125" s="11" t="s">
        <v>144</v>
      </c>
      <c r="CG125" s="68">
        <f>SUM(CH125:CN125)</f>
        <v>100</v>
      </c>
      <c r="CH125" s="68">
        <f t="shared" si="56"/>
        <v>20.533677968678727</v>
      </c>
      <c r="CI125" s="68">
        <f t="shared" si="56"/>
        <v>11.851908164816786</v>
      </c>
      <c r="CJ125" s="68">
        <f t="shared" si="56"/>
        <v>26.638284932339971</v>
      </c>
      <c r="CK125" s="68">
        <f t="shared" si="56"/>
        <v>18.20738938725863</v>
      </c>
      <c r="CL125" s="68">
        <f t="shared" si="56"/>
        <v>11.418579899650297</v>
      </c>
      <c r="CM125" s="68">
        <f t="shared" si="56"/>
        <v>11.350159647255587</v>
      </c>
      <c r="CN125" s="69" t="s">
        <v>83</v>
      </c>
      <c r="CO125" s="69"/>
      <c r="CP125" s="69"/>
      <c r="CQ125" s="37"/>
      <c r="CR125" s="8"/>
      <c r="CS125" s="8"/>
      <c r="CT125" s="8"/>
      <c r="CU125" s="8"/>
      <c r="CV125" s="8"/>
      <c r="CW125" s="8"/>
      <c r="CX125" s="8"/>
      <c r="CY125" s="8"/>
      <c r="CZ125" s="113" t="s">
        <v>38</v>
      </c>
      <c r="DA125" s="114" t="s">
        <v>39</v>
      </c>
      <c r="DB125" s="114" t="s">
        <v>40</v>
      </c>
      <c r="DC125" s="114" t="s">
        <v>41</v>
      </c>
      <c r="DD125" s="114" t="s">
        <v>42</v>
      </c>
      <c r="DE125" s="114" t="s">
        <v>43</v>
      </c>
      <c r="DF125" s="115" t="s">
        <v>298</v>
      </c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7" t="s">
        <v>83</v>
      </c>
      <c r="EA125" s="6">
        <v>429</v>
      </c>
      <c r="EB125" s="6">
        <v>930</v>
      </c>
      <c r="EC125" s="6">
        <v>1180</v>
      </c>
      <c r="ED125" s="6">
        <v>981</v>
      </c>
      <c r="EE125" s="6">
        <v>13</v>
      </c>
      <c r="EF125" s="6">
        <v>1095</v>
      </c>
      <c r="EG125" s="6">
        <f t="shared" si="48"/>
        <v>4628</v>
      </c>
      <c r="EH125" s="10" t="s">
        <v>194</v>
      </c>
      <c r="EI125" s="6"/>
      <c r="EJ125" s="7" t="s">
        <v>195</v>
      </c>
      <c r="EK125" s="6">
        <f t="shared" si="49"/>
        <v>4628</v>
      </c>
      <c r="EL125" s="6">
        <f t="shared" si="50"/>
        <v>1095</v>
      </c>
      <c r="EM125" s="6">
        <f>EE125</f>
        <v>13</v>
      </c>
      <c r="EN125" s="6">
        <f t="shared" si="58"/>
        <v>981</v>
      </c>
      <c r="EO125" s="6">
        <f t="shared" si="52"/>
        <v>1180</v>
      </c>
      <c r="EP125" s="6">
        <f t="shared" si="53"/>
        <v>930</v>
      </c>
      <c r="EQ125" s="51">
        <f>EA125</f>
        <v>429</v>
      </c>
      <c r="ER125" s="11" t="s">
        <v>83</v>
      </c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</row>
    <row r="126" spans="2:21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03"/>
      <c r="R126" s="8"/>
      <c r="S126" s="8"/>
      <c r="T126" s="103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9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66">
        <f>BV119/$CC119*100</f>
        <v>2.1502521900716753</v>
      </c>
      <c r="BW126" s="68">
        <f t="shared" si="55"/>
        <v>7.2205999469073534</v>
      </c>
      <c r="BX126" s="68">
        <f t="shared" si="55"/>
        <v>11.043270507034777</v>
      </c>
      <c r="BY126" s="68">
        <f t="shared" si="55"/>
        <v>13.299707990443324</v>
      </c>
      <c r="BZ126" s="68">
        <f t="shared" si="55"/>
        <v>29.811521104327049</v>
      </c>
      <c r="CA126" s="68">
        <f t="shared" si="55"/>
        <v>11.388372710379613</v>
      </c>
      <c r="CB126" s="68">
        <f t="shared" si="55"/>
        <v>25.086275550836206</v>
      </c>
      <c r="CC126" s="68">
        <f>SUM(BV126:CB126)</f>
        <v>100</v>
      </c>
      <c r="CD126" s="36" t="s">
        <v>157</v>
      </c>
      <c r="CE126" s="8"/>
      <c r="CF126" s="11" t="s">
        <v>148</v>
      </c>
      <c r="CG126" s="68">
        <f>SUM(CH126:CN126)</f>
        <v>99.999999999999986</v>
      </c>
      <c r="CH126" s="68">
        <f t="shared" si="56"/>
        <v>25.086275550836206</v>
      </c>
      <c r="CI126" s="68">
        <f t="shared" si="56"/>
        <v>11.388372710379613</v>
      </c>
      <c r="CJ126" s="68">
        <f t="shared" si="56"/>
        <v>29.811521104327049</v>
      </c>
      <c r="CK126" s="68">
        <f t="shared" si="56"/>
        <v>13.299707990443324</v>
      </c>
      <c r="CL126" s="68">
        <f t="shared" si="56"/>
        <v>11.043270507034777</v>
      </c>
      <c r="CM126" s="68">
        <f t="shared" si="56"/>
        <v>7.2205999469073534</v>
      </c>
      <c r="CN126" s="68">
        <f>CN119/$CG119*100</f>
        <v>2.1502521900716753</v>
      </c>
      <c r="CO126" s="68"/>
      <c r="CP126" s="68"/>
      <c r="CQ126" s="39"/>
      <c r="CR126" s="8"/>
      <c r="CS126" s="8"/>
      <c r="CT126" s="11" t="s">
        <v>28</v>
      </c>
      <c r="CU126" s="11" t="s">
        <v>28</v>
      </c>
      <c r="CV126" s="11" t="s">
        <v>28</v>
      </c>
      <c r="CW126" s="8"/>
      <c r="CX126" s="8"/>
      <c r="CY126" s="8"/>
      <c r="CZ126" s="8"/>
      <c r="DC126" s="112" t="s">
        <v>308</v>
      </c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7" t="s">
        <v>83</v>
      </c>
      <c r="EA126" s="7" t="s">
        <v>83</v>
      </c>
      <c r="EB126" s="7" t="s">
        <v>83</v>
      </c>
      <c r="EC126" s="6">
        <v>268</v>
      </c>
      <c r="ED126" s="6">
        <v>663</v>
      </c>
      <c r="EE126" s="6">
        <v>58</v>
      </c>
      <c r="EF126" s="6">
        <v>176</v>
      </c>
      <c r="EG126" s="6">
        <f t="shared" si="48"/>
        <v>1165</v>
      </c>
      <c r="EH126" s="10" t="s">
        <v>196</v>
      </c>
      <c r="EI126" s="6"/>
      <c r="EJ126" s="7" t="s">
        <v>197</v>
      </c>
      <c r="EK126" s="6">
        <f t="shared" si="49"/>
        <v>1165</v>
      </c>
      <c r="EL126" s="6">
        <f t="shared" si="50"/>
        <v>176</v>
      </c>
      <c r="EM126" s="6">
        <f>EE126</f>
        <v>58</v>
      </c>
      <c r="EN126" s="6">
        <f t="shared" si="58"/>
        <v>663</v>
      </c>
      <c r="EO126" s="6">
        <f t="shared" si="52"/>
        <v>268</v>
      </c>
      <c r="EP126" s="7" t="s">
        <v>83</v>
      </c>
      <c r="EQ126" s="11" t="s">
        <v>83</v>
      </c>
      <c r="ER126" s="11" t="s">
        <v>83</v>
      </c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</row>
    <row r="127" spans="2:21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03"/>
      <c r="R127" s="8"/>
      <c r="S127" s="8"/>
      <c r="T127" s="103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9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66">
        <f>BV120/$CC120*100</f>
        <v>13.644214162348877</v>
      </c>
      <c r="BW127" s="68">
        <f t="shared" si="55"/>
        <v>4.4905008635578589</v>
      </c>
      <c r="BX127" s="68">
        <f t="shared" si="55"/>
        <v>2.2452504317789295</v>
      </c>
      <c r="BY127" s="68">
        <f t="shared" si="55"/>
        <v>8.8082901554404138</v>
      </c>
      <c r="BZ127" s="68">
        <f t="shared" si="55"/>
        <v>19.170984455958546</v>
      </c>
      <c r="CA127" s="68">
        <f t="shared" si="55"/>
        <v>20.379965457685664</v>
      </c>
      <c r="CB127" s="68">
        <f t="shared" si="55"/>
        <v>31.260794473229709</v>
      </c>
      <c r="CC127" s="68">
        <f>SUM(BV127:CB127)</f>
        <v>100</v>
      </c>
      <c r="CD127" s="36" t="s">
        <v>166</v>
      </c>
      <c r="CE127" s="8"/>
      <c r="CF127" s="11" t="s">
        <v>76</v>
      </c>
      <c r="CG127" s="68">
        <f>SUM(CH127:CN127)</f>
        <v>100</v>
      </c>
      <c r="CH127" s="68">
        <f t="shared" si="56"/>
        <v>31.260794473229709</v>
      </c>
      <c r="CI127" s="68">
        <f t="shared" si="56"/>
        <v>20.379965457685664</v>
      </c>
      <c r="CJ127" s="68">
        <f t="shared" si="56"/>
        <v>19.170984455958546</v>
      </c>
      <c r="CK127" s="68">
        <f t="shared" si="56"/>
        <v>8.8082901554404138</v>
      </c>
      <c r="CL127" s="68">
        <f t="shared" si="56"/>
        <v>2.2452504317789295</v>
      </c>
      <c r="CM127" s="68">
        <f t="shared" si="56"/>
        <v>4.4905008635578589</v>
      </c>
      <c r="CN127" s="68">
        <f>CN120/$CG120*100</f>
        <v>13.644214162348877</v>
      </c>
      <c r="CO127" s="68"/>
      <c r="CP127" s="68"/>
      <c r="CQ127" s="39"/>
      <c r="CR127" s="8"/>
      <c r="CS127" s="11" t="s">
        <v>255</v>
      </c>
      <c r="CT127" s="11" t="s">
        <v>70</v>
      </c>
      <c r="CU127" s="11" t="s">
        <v>256</v>
      </c>
      <c r="CV127" s="11" t="s">
        <v>72</v>
      </c>
      <c r="CW127" s="11" t="s">
        <v>73</v>
      </c>
      <c r="CX127" s="8"/>
      <c r="CY127" s="8"/>
      <c r="CZ127" s="39" t="e">
        <f>CZ137+CZ139+CZ141+#REF!</f>
        <v>#REF!</v>
      </c>
      <c r="DA127" s="51" t="e">
        <f>DA137+DA139+DA141+#REF!</f>
        <v>#REF!</v>
      </c>
      <c r="DB127" s="51" t="e">
        <f>DB137+DB139+DB141+#REF!</f>
        <v>#REF!</v>
      </c>
      <c r="DC127" s="51" t="e">
        <f>DC137+DC139+DC141+#REF!</f>
        <v>#REF!</v>
      </c>
      <c r="DD127" s="51" t="e">
        <f>DD137+DD139+DD141+#REF!</f>
        <v>#REF!</v>
      </c>
      <c r="DE127" s="51" t="e">
        <f>DE137+DE139+DE141+#REF!</f>
        <v>#REF!</v>
      </c>
      <c r="DF127" s="36" t="s">
        <v>121</v>
      </c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7" t="s">
        <v>83</v>
      </c>
      <c r="EA127" s="7" t="s">
        <v>257</v>
      </c>
      <c r="EB127" s="7" t="s">
        <v>83</v>
      </c>
      <c r="EC127" s="6">
        <v>247</v>
      </c>
      <c r="ED127" s="6">
        <v>518</v>
      </c>
      <c r="EE127" s="7" t="s">
        <v>83</v>
      </c>
      <c r="EF127" s="6">
        <v>173</v>
      </c>
      <c r="EG127" s="6">
        <f t="shared" si="48"/>
        <v>938</v>
      </c>
      <c r="EH127" s="10" t="s">
        <v>198</v>
      </c>
      <c r="EI127" s="6"/>
      <c r="EJ127" s="7" t="s">
        <v>199</v>
      </c>
      <c r="EK127" s="6">
        <f t="shared" si="49"/>
        <v>938</v>
      </c>
      <c r="EL127" s="6">
        <f t="shared" si="50"/>
        <v>173</v>
      </c>
      <c r="EM127" s="7" t="s">
        <v>83</v>
      </c>
      <c r="EN127" s="6">
        <f t="shared" si="58"/>
        <v>518</v>
      </c>
      <c r="EO127" s="6">
        <f t="shared" si="52"/>
        <v>247</v>
      </c>
      <c r="EP127" s="7" t="s">
        <v>83</v>
      </c>
      <c r="EQ127" s="11" t="s">
        <v>83</v>
      </c>
      <c r="ER127" s="11" t="s">
        <v>83</v>
      </c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</row>
    <row r="128" spans="2:21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03"/>
      <c r="R128" s="8"/>
      <c r="S128" s="8"/>
      <c r="T128" s="103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9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66" t="s">
        <v>206</v>
      </c>
      <c r="BW128" s="68">
        <f t="shared" si="55"/>
        <v>3.5756853396901072</v>
      </c>
      <c r="BX128" s="68">
        <f t="shared" si="55"/>
        <v>16.090584028605484</v>
      </c>
      <c r="BY128" s="68">
        <f t="shared" si="55"/>
        <v>28.724672228843861</v>
      </c>
      <c r="BZ128" s="68">
        <f t="shared" si="55"/>
        <v>24.672228843861742</v>
      </c>
      <c r="CA128" s="68">
        <f t="shared" si="55"/>
        <v>6.0786650774731825</v>
      </c>
      <c r="CB128" s="68">
        <f t="shared" si="55"/>
        <v>20.858164481525627</v>
      </c>
      <c r="CC128" s="68">
        <f>SUM(BV128:CB128)</f>
        <v>100</v>
      </c>
      <c r="CD128" s="36" t="s">
        <v>176</v>
      </c>
      <c r="CE128" s="8"/>
      <c r="CF128" s="7" t="s">
        <v>77</v>
      </c>
      <c r="CG128" s="68">
        <f>SUM(CH128:CN128)</f>
        <v>100.00000000000001</v>
      </c>
      <c r="CH128" s="68">
        <f t="shared" si="56"/>
        <v>20.858164481525627</v>
      </c>
      <c r="CI128" s="68">
        <f t="shared" si="56"/>
        <v>6.0786650774731825</v>
      </c>
      <c r="CJ128" s="68">
        <f t="shared" si="56"/>
        <v>24.672228843861742</v>
      </c>
      <c r="CK128" s="68">
        <f t="shared" si="56"/>
        <v>28.724672228843861</v>
      </c>
      <c r="CL128" s="68">
        <f t="shared" si="56"/>
        <v>16.090584028605484</v>
      </c>
      <c r="CM128" s="68">
        <f t="shared" si="56"/>
        <v>3.5756853396901072</v>
      </c>
      <c r="CN128" s="69" t="s">
        <v>83</v>
      </c>
      <c r="CO128" s="69"/>
      <c r="CP128" s="69"/>
      <c r="CQ128" s="37"/>
      <c r="CR128" s="8"/>
      <c r="CS128" s="6" t="e">
        <f>#REF!</f>
        <v>#REF!</v>
      </c>
      <c r="CT128" s="6" t="e">
        <f>#REF!</f>
        <v>#REF!</v>
      </c>
      <c r="CU128" s="6" t="e">
        <f>#REF!</f>
        <v>#REF!</v>
      </c>
      <c r="CV128" s="6" t="e">
        <f>#REF!</f>
        <v>#REF!</v>
      </c>
      <c r="CW128" s="6" t="e">
        <f>$CS$10</f>
        <v>#REF!</v>
      </c>
      <c r="CX128" s="11" t="s">
        <v>73</v>
      </c>
      <c r="CY128" s="8"/>
      <c r="CZ128" s="8"/>
      <c r="DA128" s="8"/>
      <c r="DB128" s="8"/>
      <c r="DC128" s="8"/>
      <c r="DD128" s="8"/>
      <c r="DE128" s="8"/>
      <c r="DF128" s="12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7" t="s">
        <v>83</v>
      </c>
      <c r="EA128" s="6">
        <f>EA129+EA130</f>
        <v>168</v>
      </c>
      <c r="EB128" s="6">
        <f>EB129+EB130</f>
        <v>36</v>
      </c>
      <c r="EC128" s="7" t="s">
        <v>83</v>
      </c>
      <c r="ED128" s="6">
        <f>ED129+ED130</f>
        <v>596</v>
      </c>
      <c r="EE128" s="6">
        <f>EE129+EE130</f>
        <v>147</v>
      </c>
      <c r="EF128" s="6">
        <f>EF129+EF130</f>
        <v>555</v>
      </c>
      <c r="EG128" s="6">
        <f t="shared" si="48"/>
        <v>1502</v>
      </c>
      <c r="EH128" s="10" t="s">
        <v>200</v>
      </c>
      <c r="EI128" s="6"/>
      <c r="EJ128" s="7" t="s">
        <v>201</v>
      </c>
      <c r="EK128" s="6">
        <f t="shared" si="49"/>
        <v>1502</v>
      </c>
      <c r="EL128" s="6">
        <f t="shared" si="50"/>
        <v>555</v>
      </c>
      <c r="EM128" s="6">
        <f>EE128</f>
        <v>147</v>
      </c>
      <c r="EN128" s="6">
        <f t="shared" si="58"/>
        <v>596</v>
      </c>
      <c r="EO128" s="7" t="s">
        <v>83</v>
      </c>
      <c r="EP128" s="6">
        <f>EB128</f>
        <v>36</v>
      </c>
      <c r="EQ128" s="51">
        <f t="shared" ref="EQ128:EQ134" si="59">EA128</f>
        <v>168</v>
      </c>
      <c r="ER128" s="11" t="s">
        <v>83</v>
      </c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</row>
    <row r="129" spans="2:21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03"/>
      <c r="R129" s="8"/>
      <c r="S129" s="8"/>
      <c r="T129" s="103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9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12"/>
      <c r="BW129" s="8"/>
      <c r="BX129" s="8"/>
      <c r="BY129" s="8"/>
      <c r="BZ129" s="8"/>
      <c r="CA129" s="8"/>
      <c r="CB129" s="8"/>
      <c r="CC129" s="8"/>
      <c r="CD129" s="12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9"/>
      <c r="CR129" s="8"/>
      <c r="CS129" s="6" t="e">
        <f>#REF!</f>
        <v>#REF!</v>
      </c>
      <c r="CT129" s="6" t="e">
        <f>#REF!</f>
        <v>#REF!</v>
      </c>
      <c r="CU129" s="6" t="e">
        <f>#REF!</f>
        <v>#REF!</v>
      </c>
      <c r="CV129" s="6" t="e">
        <f>#REF!</f>
        <v>#REF!</v>
      </c>
      <c r="CW129" s="6" t="e">
        <f>$CS$13</f>
        <v>#REF!</v>
      </c>
      <c r="CX129" s="36" t="s">
        <v>270</v>
      </c>
      <c r="CY129" s="8"/>
      <c r="CZ129" s="8"/>
      <c r="DA129" s="8"/>
      <c r="DB129" s="8"/>
      <c r="DC129" s="8"/>
      <c r="DD129" s="8"/>
      <c r="DE129" s="8"/>
      <c r="DF129" s="36" t="s">
        <v>309</v>
      </c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7" t="s">
        <v>83</v>
      </c>
      <c r="EA129" s="6">
        <v>91</v>
      </c>
      <c r="EB129" s="7" t="s">
        <v>83</v>
      </c>
      <c r="EC129" s="7" t="s">
        <v>83</v>
      </c>
      <c r="ED129" s="6">
        <v>182</v>
      </c>
      <c r="EE129" s="6">
        <v>147</v>
      </c>
      <c r="EF129" s="6">
        <v>241</v>
      </c>
      <c r="EG129" s="6">
        <f t="shared" si="48"/>
        <v>661</v>
      </c>
      <c r="EH129" s="10" t="s">
        <v>295</v>
      </c>
      <c r="EI129" s="6"/>
      <c r="EJ129" s="7" t="s">
        <v>203</v>
      </c>
      <c r="EK129" s="6">
        <f t="shared" si="49"/>
        <v>661</v>
      </c>
      <c r="EL129" s="6">
        <f t="shared" si="50"/>
        <v>241</v>
      </c>
      <c r="EM129" s="6">
        <f>EE129</f>
        <v>147</v>
      </c>
      <c r="EN129" s="6">
        <f t="shared" si="58"/>
        <v>182</v>
      </c>
      <c r="EO129" s="7" t="s">
        <v>83</v>
      </c>
      <c r="EP129" s="7" t="s">
        <v>83</v>
      </c>
      <c r="EQ129" s="51">
        <f t="shared" si="59"/>
        <v>91</v>
      </c>
      <c r="ER129" s="11" t="s">
        <v>83</v>
      </c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</row>
    <row r="130" spans="2:21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03"/>
      <c r="R130" s="8"/>
      <c r="S130" s="8"/>
      <c r="T130" s="103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9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66">
        <f t="shared" ref="BV130:CC130" si="60">SUM(BV131:BV134)</f>
        <v>100</v>
      </c>
      <c r="BW130" s="68">
        <f t="shared" si="60"/>
        <v>99.999999999999986</v>
      </c>
      <c r="BX130" s="68">
        <f t="shared" si="60"/>
        <v>100</v>
      </c>
      <c r="BY130" s="68">
        <f t="shared" si="60"/>
        <v>100</v>
      </c>
      <c r="BZ130" s="68">
        <f t="shared" si="60"/>
        <v>99.999999999999986</v>
      </c>
      <c r="CA130" s="68">
        <f t="shared" si="60"/>
        <v>99.999999999999986</v>
      </c>
      <c r="CB130" s="68">
        <f t="shared" si="60"/>
        <v>100</v>
      </c>
      <c r="CC130" s="68">
        <f t="shared" si="60"/>
        <v>100</v>
      </c>
      <c r="CD130" s="10" t="s">
        <v>73</v>
      </c>
      <c r="CE130" s="8"/>
      <c r="CF130" s="11" t="s">
        <v>74</v>
      </c>
      <c r="CG130" s="68">
        <f>CC130</f>
        <v>100</v>
      </c>
      <c r="CH130" s="68">
        <f>CB130</f>
        <v>100</v>
      </c>
      <c r="CI130" s="68">
        <f>CA130</f>
        <v>99.999999999999986</v>
      </c>
      <c r="CJ130" s="68">
        <f>BZ130</f>
        <v>99.999999999999986</v>
      </c>
      <c r="CK130" s="68">
        <f>BY130</f>
        <v>100</v>
      </c>
      <c r="CL130" s="68">
        <f>BX130</f>
        <v>100</v>
      </c>
      <c r="CM130" s="68">
        <f>BW130</f>
        <v>99.999999999999986</v>
      </c>
      <c r="CN130" s="68">
        <f>BV130</f>
        <v>100</v>
      </c>
      <c r="CO130" s="68"/>
      <c r="CP130" s="68"/>
      <c r="CQ130" s="39"/>
      <c r="CR130" s="8"/>
      <c r="CS130" s="6" t="e">
        <f>#REF!</f>
        <v>#REF!</v>
      </c>
      <c r="CT130" s="6" t="e">
        <f>#REF!</f>
        <v>#REF!</v>
      </c>
      <c r="CU130" s="6" t="e">
        <f>#REF!</f>
        <v>#REF!</v>
      </c>
      <c r="CV130" s="6" t="e">
        <f>#REF!</f>
        <v>#REF!</v>
      </c>
      <c r="CW130" s="6" t="e">
        <f>$CS$19</f>
        <v>#REF!</v>
      </c>
      <c r="CX130" s="36" t="s">
        <v>291</v>
      </c>
      <c r="CY130" s="8"/>
      <c r="CZ130" s="51">
        <f t="shared" ref="CZ130:DE130" si="61">CZ133+CZ141+CZ139</f>
        <v>685</v>
      </c>
      <c r="DA130" s="51">
        <f t="shared" si="61"/>
        <v>541</v>
      </c>
      <c r="DB130" s="51">
        <f t="shared" si="61"/>
        <v>381</v>
      </c>
      <c r="DC130" s="51">
        <f t="shared" si="61"/>
        <v>299</v>
      </c>
      <c r="DD130" s="51">
        <f t="shared" si="61"/>
        <v>330</v>
      </c>
      <c r="DE130" s="51">
        <f t="shared" si="61"/>
        <v>304</v>
      </c>
      <c r="DF130" s="36" t="s">
        <v>310</v>
      </c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7" t="s">
        <v>83</v>
      </c>
      <c r="EA130" s="6">
        <v>77</v>
      </c>
      <c r="EB130" s="6">
        <v>36</v>
      </c>
      <c r="EC130" s="7" t="s">
        <v>83</v>
      </c>
      <c r="ED130" s="6">
        <v>414</v>
      </c>
      <c r="EE130" s="7" t="s">
        <v>83</v>
      </c>
      <c r="EF130" s="6">
        <v>314</v>
      </c>
      <c r="EG130" s="6">
        <f t="shared" si="48"/>
        <v>841</v>
      </c>
      <c r="EH130" s="10" t="s">
        <v>204</v>
      </c>
      <c r="EI130" s="6"/>
      <c r="EJ130" s="7" t="s">
        <v>205</v>
      </c>
      <c r="EK130" s="6">
        <f t="shared" si="49"/>
        <v>841</v>
      </c>
      <c r="EL130" s="6">
        <f t="shared" si="50"/>
        <v>314</v>
      </c>
      <c r="EM130" s="7" t="s">
        <v>83</v>
      </c>
      <c r="EN130" s="6">
        <f t="shared" si="58"/>
        <v>414</v>
      </c>
      <c r="EO130" s="7" t="s">
        <v>83</v>
      </c>
      <c r="EP130" s="6">
        <f>EB130</f>
        <v>36</v>
      </c>
      <c r="EQ130" s="51">
        <f t="shared" si="59"/>
        <v>77</v>
      </c>
      <c r="ER130" s="11" t="s">
        <v>83</v>
      </c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</row>
    <row r="131" spans="2:21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03"/>
      <c r="R131" s="8"/>
      <c r="S131" s="8"/>
      <c r="T131" s="103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9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69" t="s">
        <v>83</v>
      </c>
      <c r="BW131" s="68">
        <f t="shared" ref="BW131:CC131" si="62">BW118/BW117*100</f>
        <v>81.987918725974737</v>
      </c>
      <c r="BX131" s="68">
        <f t="shared" si="62"/>
        <v>72.700871248789937</v>
      </c>
      <c r="BY131" s="68">
        <f t="shared" si="62"/>
        <v>75.125470514429111</v>
      </c>
      <c r="BZ131" s="68">
        <f t="shared" si="62"/>
        <v>70.859453993933258</v>
      </c>
      <c r="CA131" s="68">
        <f t="shared" si="62"/>
        <v>72.276309689383396</v>
      </c>
      <c r="CB131" s="68">
        <f t="shared" si="62"/>
        <v>67.491254372813586</v>
      </c>
      <c r="CC131" s="68">
        <f t="shared" si="62"/>
        <v>71.726920769943831</v>
      </c>
      <c r="CD131" s="36" t="s">
        <v>147</v>
      </c>
      <c r="CE131" s="8"/>
      <c r="CF131" s="11" t="s">
        <v>144</v>
      </c>
      <c r="CG131" s="68">
        <f>CC131</f>
        <v>71.726920769943831</v>
      </c>
      <c r="CH131" s="68">
        <f>CB131</f>
        <v>67.491254372813586</v>
      </c>
      <c r="CI131" s="68">
        <f>CA131</f>
        <v>72.276309689383396</v>
      </c>
      <c r="CJ131" s="68">
        <f>BZ131</f>
        <v>70.859453993933258</v>
      </c>
      <c r="CK131" s="68">
        <f>BY131</f>
        <v>75.125470514429111</v>
      </c>
      <c r="CL131" s="68">
        <f>BX131</f>
        <v>72.700871248789937</v>
      </c>
      <c r="CM131" s="68">
        <f>BW131</f>
        <v>81.987918725974737</v>
      </c>
      <c r="CN131" s="69" t="s">
        <v>83</v>
      </c>
      <c r="CO131" s="69"/>
      <c r="CP131" s="69"/>
      <c r="CQ131" s="37"/>
      <c r="CR131" s="8"/>
      <c r="CS131" s="7" t="s">
        <v>83</v>
      </c>
      <c r="CT131" s="6" t="e">
        <f>#REF!</f>
        <v>#REF!</v>
      </c>
      <c r="CU131" s="6" t="e">
        <f>#REF!</f>
        <v>#REF!</v>
      </c>
      <c r="CV131" s="6" t="e">
        <f>#REF!</f>
        <v>#REF!</v>
      </c>
      <c r="CW131" s="6" t="e">
        <f>$CS$22</f>
        <v>#REF!</v>
      </c>
      <c r="CX131" s="36" t="s">
        <v>274</v>
      </c>
      <c r="CY131" s="8"/>
      <c r="CZ131" s="8"/>
      <c r="DA131" s="8"/>
      <c r="DB131" s="8"/>
      <c r="DC131" s="8"/>
      <c r="DD131" s="8"/>
      <c r="DE131" s="8"/>
      <c r="DF131" s="12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6">
        <f t="shared" ref="DZ131:EF131" si="63">DZ132+DZ133+DZ134</f>
        <v>158</v>
      </c>
      <c r="EA131" s="6">
        <f t="shared" si="63"/>
        <v>295</v>
      </c>
      <c r="EB131" s="6">
        <f t="shared" si="63"/>
        <v>211</v>
      </c>
      <c r="EC131" s="6">
        <f t="shared" si="63"/>
        <v>363</v>
      </c>
      <c r="ED131" s="6">
        <f t="shared" si="63"/>
        <v>711</v>
      </c>
      <c r="EE131" s="6">
        <f t="shared" si="63"/>
        <v>453</v>
      </c>
      <c r="EF131" s="6">
        <f t="shared" si="63"/>
        <v>711</v>
      </c>
      <c r="EG131" s="6">
        <f t="shared" si="48"/>
        <v>2902</v>
      </c>
      <c r="EH131" s="10" t="s">
        <v>207</v>
      </c>
      <c r="EI131" s="6"/>
      <c r="EJ131" s="7" t="s">
        <v>208</v>
      </c>
      <c r="EK131" s="6">
        <f t="shared" si="49"/>
        <v>2902</v>
      </c>
      <c r="EL131" s="6">
        <f t="shared" si="50"/>
        <v>711</v>
      </c>
      <c r="EM131" s="6">
        <f>EE131</f>
        <v>453</v>
      </c>
      <c r="EN131" s="6">
        <f t="shared" si="58"/>
        <v>711</v>
      </c>
      <c r="EO131" s="6">
        <f>EC131</f>
        <v>363</v>
      </c>
      <c r="EP131" s="6">
        <f>EB131</f>
        <v>211</v>
      </c>
      <c r="EQ131" s="51">
        <f t="shared" si="59"/>
        <v>295</v>
      </c>
      <c r="ER131" s="51">
        <f>DZ131</f>
        <v>158</v>
      </c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</row>
    <row r="132" spans="2:21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03"/>
      <c r="R132" s="8"/>
      <c r="S132" s="8"/>
      <c r="T132" s="103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9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68">
        <f t="shared" ref="BV132:CC132" si="64">BV119/BV117*100</f>
        <v>50.625</v>
      </c>
      <c r="BW132" s="68">
        <f t="shared" si="64"/>
        <v>14.936847885777047</v>
      </c>
      <c r="BX132" s="68">
        <f t="shared" si="64"/>
        <v>20.135527589545017</v>
      </c>
      <c r="BY132" s="68">
        <f t="shared" si="64"/>
        <v>15.715181932245923</v>
      </c>
      <c r="BZ132" s="68">
        <f t="shared" si="64"/>
        <v>22.709807886754298</v>
      </c>
      <c r="CA132" s="68">
        <f t="shared" si="64"/>
        <v>19.888734353268429</v>
      </c>
      <c r="CB132" s="68">
        <f t="shared" si="64"/>
        <v>23.613193403298354</v>
      </c>
      <c r="CC132" s="68">
        <f t="shared" si="64"/>
        <v>20.540923714488247</v>
      </c>
      <c r="CD132" s="36" t="s">
        <v>157</v>
      </c>
      <c r="CE132" s="8"/>
      <c r="CF132" s="11" t="s">
        <v>148</v>
      </c>
      <c r="CG132" s="68">
        <f>CC132</f>
        <v>20.540923714488247</v>
      </c>
      <c r="CH132" s="68">
        <f>CB132</f>
        <v>23.613193403298354</v>
      </c>
      <c r="CI132" s="68">
        <f>CA132</f>
        <v>19.888734353268429</v>
      </c>
      <c r="CJ132" s="68">
        <f>BZ132</f>
        <v>22.709807886754298</v>
      </c>
      <c r="CK132" s="68">
        <f>BY132</f>
        <v>15.715181932245923</v>
      </c>
      <c r="CL132" s="68">
        <f>BX132</f>
        <v>20.135527589545017</v>
      </c>
      <c r="CM132" s="68">
        <f>BW132</f>
        <v>14.936847885777047</v>
      </c>
      <c r="CN132" s="68">
        <f>BV132</f>
        <v>50.625</v>
      </c>
      <c r="CO132" s="68"/>
      <c r="CP132" s="68"/>
      <c r="CQ132" s="39"/>
      <c r="CR132" s="8"/>
      <c r="CS132" s="10" t="e">
        <f>#REF!</f>
        <v>#REF!</v>
      </c>
      <c r="CT132" s="6" t="e">
        <f>#REF!</f>
        <v>#REF!</v>
      </c>
      <c r="CU132" s="6" t="e">
        <f>#REF!</f>
        <v>#REF!</v>
      </c>
      <c r="CV132" s="6" t="e">
        <f>#REF!</f>
        <v>#REF!</v>
      </c>
      <c r="CW132" s="6" t="e">
        <f>$CS$23</f>
        <v>#REF!</v>
      </c>
      <c r="CX132" s="36" t="s">
        <v>292</v>
      </c>
      <c r="CY132" s="8"/>
      <c r="CZ132" s="8"/>
      <c r="DA132" s="8"/>
      <c r="DB132" s="8"/>
      <c r="DC132" s="8"/>
      <c r="DD132" s="8"/>
      <c r="DE132" s="8"/>
      <c r="DF132" s="36" t="s">
        <v>299</v>
      </c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6">
        <v>26</v>
      </c>
      <c r="EA132" s="6">
        <v>80</v>
      </c>
      <c r="EB132" s="6">
        <v>185</v>
      </c>
      <c r="EC132" s="6">
        <v>116</v>
      </c>
      <c r="ED132" s="6">
        <v>215</v>
      </c>
      <c r="EE132" s="6">
        <v>219</v>
      </c>
      <c r="EF132" s="6">
        <v>188</v>
      </c>
      <c r="EG132" s="6">
        <f t="shared" si="48"/>
        <v>1029</v>
      </c>
      <c r="EH132" s="10" t="s">
        <v>209</v>
      </c>
      <c r="EI132" s="6"/>
      <c r="EJ132" s="7" t="s">
        <v>210</v>
      </c>
      <c r="EK132" s="6">
        <f t="shared" si="49"/>
        <v>1029</v>
      </c>
      <c r="EL132" s="6">
        <f t="shared" si="50"/>
        <v>188</v>
      </c>
      <c r="EM132" s="6">
        <f>EE132</f>
        <v>219</v>
      </c>
      <c r="EN132" s="6">
        <f t="shared" si="58"/>
        <v>215</v>
      </c>
      <c r="EO132" s="6">
        <f>EC132</f>
        <v>116</v>
      </c>
      <c r="EP132" s="6">
        <f>EB132</f>
        <v>185</v>
      </c>
      <c r="EQ132" s="51">
        <f t="shared" si="59"/>
        <v>80</v>
      </c>
      <c r="ER132" s="51">
        <f>DZ132</f>
        <v>26</v>
      </c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</row>
    <row r="133" spans="2:21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03"/>
      <c r="R133" s="8"/>
      <c r="S133" s="8"/>
      <c r="T133" s="103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9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68">
        <f t="shared" ref="BV133:CC133" si="65">BV120/BV117*100</f>
        <v>49.375</v>
      </c>
      <c r="BW133" s="68">
        <f t="shared" si="65"/>
        <v>1.4277869302580999</v>
      </c>
      <c r="BX133" s="68">
        <f t="shared" si="65"/>
        <v>0.62923523717328178</v>
      </c>
      <c r="BY133" s="68">
        <f t="shared" si="65"/>
        <v>1.5997490589711418</v>
      </c>
      <c r="BZ133" s="68">
        <f t="shared" si="65"/>
        <v>2.2446916076845298</v>
      </c>
      <c r="CA133" s="68">
        <f t="shared" si="65"/>
        <v>5.4705609643022717</v>
      </c>
      <c r="CB133" s="68">
        <f t="shared" si="65"/>
        <v>4.5227386306846578</v>
      </c>
      <c r="CC133" s="68">
        <f t="shared" si="65"/>
        <v>3.157205954523147</v>
      </c>
      <c r="CD133" s="36" t="s">
        <v>166</v>
      </c>
      <c r="CE133" s="8"/>
      <c r="CF133" s="11" t="s">
        <v>76</v>
      </c>
      <c r="CG133" s="68">
        <f>CC133</f>
        <v>3.157205954523147</v>
      </c>
      <c r="CH133" s="68">
        <f>CB133</f>
        <v>4.5227386306846578</v>
      </c>
      <c r="CI133" s="68">
        <f>CA133</f>
        <v>5.4705609643022717</v>
      </c>
      <c r="CJ133" s="68">
        <f>BZ133</f>
        <v>2.2446916076845298</v>
      </c>
      <c r="CK133" s="68">
        <f>BY133</f>
        <v>1.5997490589711418</v>
      </c>
      <c r="CL133" s="68">
        <f>BX133</f>
        <v>0.62923523717328178</v>
      </c>
      <c r="CM133" s="68">
        <f>BW133</f>
        <v>1.4277869302580999</v>
      </c>
      <c r="CN133" s="68">
        <f>BV133</f>
        <v>49.375</v>
      </c>
      <c r="CO133" s="68"/>
      <c r="CP133" s="68"/>
      <c r="CQ133" s="39"/>
      <c r="CR133" s="8"/>
      <c r="CS133" s="10" t="e">
        <f>#REF!</f>
        <v>#REF!</v>
      </c>
      <c r="CT133" s="6" t="e">
        <f>#REF!</f>
        <v>#REF!</v>
      </c>
      <c r="CU133" s="6" t="e">
        <f>#REF!</f>
        <v>#REF!</v>
      </c>
      <c r="CV133" s="6" t="e">
        <f>#REF!</f>
        <v>#REF!</v>
      </c>
      <c r="CW133" s="6" t="e">
        <f>$CS$26</f>
        <v>#REF!</v>
      </c>
      <c r="CX133" s="36" t="s">
        <v>293</v>
      </c>
      <c r="CY133" s="8"/>
      <c r="CZ133" s="51">
        <f t="shared" ref="CZ133:DE133" si="66">SUM(CZ134:CZ137)</f>
        <v>637</v>
      </c>
      <c r="DA133" s="51">
        <f t="shared" si="66"/>
        <v>519</v>
      </c>
      <c r="DB133" s="51">
        <f t="shared" si="66"/>
        <v>353</v>
      </c>
      <c r="DC133" s="51">
        <f t="shared" si="66"/>
        <v>285</v>
      </c>
      <c r="DD133" s="51">
        <f t="shared" si="66"/>
        <v>304</v>
      </c>
      <c r="DE133" s="51">
        <f t="shared" si="66"/>
        <v>278</v>
      </c>
      <c r="DF133" s="36" t="s">
        <v>73</v>
      </c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6">
        <v>59</v>
      </c>
      <c r="EA133" s="6">
        <v>125</v>
      </c>
      <c r="EB133" s="7" t="s">
        <v>83</v>
      </c>
      <c r="EC133" s="6">
        <v>90</v>
      </c>
      <c r="ED133" s="6">
        <v>197</v>
      </c>
      <c r="EE133" s="6">
        <v>167</v>
      </c>
      <c r="EF133" s="6">
        <v>244</v>
      </c>
      <c r="EG133" s="6">
        <f t="shared" si="48"/>
        <v>882</v>
      </c>
      <c r="EH133" s="10" t="s">
        <v>211</v>
      </c>
      <c r="EI133" s="6"/>
      <c r="EJ133" s="7" t="s">
        <v>212</v>
      </c>
      <c r="EK133" s="6">
        <f t="shared" si="49"/>
        <v>882</v>
      </c>
      <c r="EL133" s="6">
        <f t="shared" si="50"/>
        <v>244</v>
      </c>
      <c r="EM133" s="6">
        <f>EE133</f>
        <v>167</v>
      </c>
      <c r="EN133" s="6">
        <f t="shared" si="58"/>
        <v>197</v>
      </c>
      <c r="EO133" s="6">
        <f>EC133</f>
        <v>90</v>
      </c>
      <c r="EP133" s="7" t="s">
        <v>83</v>
      </c>
      <c r="EQ133" s="51">
        <f t="shared" si="59"/>
        <v>125</v>
      </c>
      <c r="ER133" s="51">
        <f>DZ133</f>
        <v>59</v>
      </c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</row>
    <row r="134" spans="2:21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03"/>
      <c r="R134" s="8"/>
      <c r="S134" s="8"/>
      <c r="T134" s="103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9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69" t="s">
        <v>83</v>
      </c>
      <c r="BW134" s="68">
        <f t="shared" ref="BW134:CC134" si="67">BW121/BW117*100</f>
        <v>1.6474464579901154</v>
      </c>
      <c r="BX134" s="68">
        <f t="shared" si="67"/>
        <v>6.5343659244917713</v>
      </c>
      <c r="BY134" s="68">
        <f t="shared" si="67"/>
        <v>7.5595984943538266</v>
      </c>
      <c r="BZ134" s="68">
        <f t="shared" si="67"/>
        <v>4.1860465116279073</v>
      </c>
      <c r="CA134" s="68">
        <f t="shared" si="67"/>
        <v>2.364394993045897</v>
      </c>
      <c r="CB134" s="68">
        <f t="shared" si="67"/>
        <v>4.3728135932033982</v>
      </c>
      <c r="CC134" s="68">
        <f t="shared" si="67"/>
        <v>4.5749495610447681</v>
      </c>
      <c r="CD134" s="36" t="s">
        <v>176</v>
      </c>
      <c r="CE134" s="8"/>
      <c r="CF134" s="7" t="s">
        <v>77</v>
      </c>
      <c r="CG134" s="68">
        <f>CC134</f>
        <v>4.5749495610447681</v>
      </c>
      <c r="CH134" s="68">
        <f>CB134</f>
        <v>4.3728135932033982</v>
      </c>
      <c r="CI134" s="68">
        <f>CA134</f>
        <v>2.364394993045897</v>
      </c>
      <c r="CJ134" s="68">
        <f>BZ134</f>
        <v>4.1860465116279073</v>
      </c>
      <c r="CK134" s="68">
        <f>BY134</f>
        <v>7.5595984943538266</v>
      </c>
      <c r="CL134" s="68">
        <f>BX134</f>
        <v>6.5343659244917713</v>
      </c>
      <c r="CM134" s="68">
        <f>BW134</f>
        <v>1.6474464579901154</v>
      </c>
      <c r="CN134" s="69" t="s">
        <v>83</v>
      </c>
      <c r="CO134" s="69"/>
      <c r="CP134" s="69"/>
      <c r="CQ134" s="37"/>
      <c r="CR134" s="8"/>
      <c r="CS134" s="10" t="s">
        <v>83</v>
      </c>
      <c r="CT134" s="6" t="e">
        <f>#REF!</f>
        <v>#REF!</v>
      </c>
      <c r="CU134" s="6" t="e">
        <f>#REF!</f>
        <v>#REF!</v>
      </c>
      <c r="CV134" s="6" t="e">
        <f>#REF!</f>
        <v>#REF!</v>
      </c>
      <c r="CW134" s="6" t="e">
        <f>$CS$30</f>
        <v>#REF!</v>
      </c>
      <c r="CX134" s="36" t="s">
        <v>294</v>
      </c>
      <c r="CY134" s="8"/>
      <c r="CZ134" s="8">
        <f>87+116+158+155</f>
        <v>516</v>
      </c>
      <c r="DA134" s="51">
        <v>428</v>
      </c>
      <c r="DB134" s="51">
        <v>285</v>
      </c>
      <c r="DC134" s="51">
        <v>194</v>
      </c>
      <c r="DD134" s="51">
        <v>206</v>
      </c>
      <c r="DE134" s="51">
        <v>197</v>
      </c>
      <c r="DF134" s="36" t="s">
        <v>311</v>
      </c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6">
        <v>73</v>
      </c>
      <c r="EA134" s="6">
        <v>90</v>
      </c>
      <c r="EB134" s="6">
        <v>26</v>
      </c>
      <c r="EC134" s="6">
        <v>157</v>
      </c>
      <c r="ED134" s="6">
        <v>299</v>
      </c>
      <c r="EE134" s="6">
        <v>67</v>
      </c>
      <c r="EF134" s="6">
        <v>279</v>
      </c>
      <c r="EG134" s="6">
        <f t="shared" si="48"/>
        <v>991</v>
      </c>
      <c r="EH134" s="10" t="s">
        <v>213</v>
      </c>
      <c r="EI134" s="6"/>
      <c r="EJ134" s="7" t="s">
        <v>214</v>
      </c>
      <c r="EK134" s="6">
        <f t="shared" si="49"/>
        <v>991</v>
      </c>
      <c r="EL134" s="6">
        <f t="shared" si="50"/>
        <v>279</v>
      </c>
      <c r="EM134" s="6">
        <f>EE134</f>
        <v>67</v>
      </c>
      <c r="EN134" s="6">
        <f t="shared" si="58"/>
        <v>299</v>
      </c>
      <c r="EO134" s="6">
        <f>EC134</f>
        <v>157</v>
      </c>
      <c r="EP134" s="6">
        <f>EB134</f>
        <v>26</v>
      </c>
      <c r="EQ134" s="51">
        <f t="shared" si="59"/>
        <v>90</v>
      </c>
      <c r="ER134" s="51">
        <f>DZ134</f>
        <v>73</v>
      </c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</row>
    <row r="135" spans="2:21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03"/>
      <c r="R135" s="8"/>
      <c r="S135" s="8"/>
      <c r="T135" s="103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9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9"/>
      <c r="CR135" s="8"/>
      <c r="CS135" s="10" t="e">
        <f>#REF!</f>
        <v>#REF!</v>
      </c>
      <c r="CT135" s="6" t="e">
        <f>#REF!</f>
        <v>#REF!</v>
      </c>
      <c r="CU135" s="6" t="e">
        <f>#REF!</f>
        <v>#REF!</v>
      </c>
      <c r="CV135" s="6" t="e">
        <f>#REF!</f>
        <v>#REF!</v>
      </c>
      <c r="CW135" s="6" t="e">
        <f>$CS$31</f>
        <v>#REF!</v>
      </c>
      <c r="CX135" s="36" t="s">
        <v>285</v>
      </c>
      <c r="CY135" s="8"/>
      <c r="CZ135" s="12" t="s">
        <v>83</v>
      </c>
      <c r="DA135" s="36" t="s">
        <v>83</v>
      </c>
      <c r="DB135" s="36" t="s">
        <v>83</v>
      </c>
      <c r="DC135" s="36">
        <v>33</v>
      </c>
      <c r="DD135" s="36">
        <v>39</v>
      </c>
      <c r="DE135" s="36">
        <v>29</v>
      </c>
      <c r="DF135" s="36" t="s">
        <v>312</v>
      </c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7" t="s">
        <v>83</v>
      </c>
      <c r="EA135" s="7" t="s">
        <v>83</v>
      </c>
      <c r="EB135" s="7" t="s">
        <v>83</v>
      </c>
      <c r="EC135" s="7" t="s">
        <v>83</v>
      </c>
      <c r="ED135" s="7" t="s">
        <v>83</v>
      </c>
      <c r="EE135" s="7" t="s">
        <v>83</v>
      </c>
      <c r="EF135" s="6">
        <v>313</v>
      </c>
      <c r="EG135" s="6">
        <f t="shared" si="48"/>
        <v>313</v>
      </c>
      <c r="EH135" s="10" t="s">
        <v>217</v>
      </c>
      <c r="EI135" s="6"/>
      <c r="EJ135" s="7" t="s">
        <v>218</v>
      </c>
      <c r="EK135" s="6">
        <f t="shared" si="49"/>
        <v>313</v>
      </c>
      <c r="EL135" s="6">
        <f t="shared" si="50"/>
        <v>313</v>
      </c>
      <c r="EM135" s="7" t="s">
        <v>83</v>
      </c>
      <c r="EN135" s="7" t="s">
        <v>83</v>
      </c>
      <c r="EO135" s="7" t="s">
        <v>83</v>
      </c>
      <c r="EP135" s="7" t="s">
        <v>83</v>
      </c>
      <c r="EQ135" s="11" t="s">
        <v>83</v>
      </c>
      <c r="ER135" s="11" t="s">
        <v>83</v>
      </c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</row>
    <row r="136" spans="2:21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03"/>
      <c r="R136" s="8"/>
      <c r="S136" s="8"/>
      <c r="T136" s="103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9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11" t="s">
        <v>313</v>
      </c>
      <c r="BY136" s="8"/>
      <c r="BZ136" s="8"/>
      <c r="CA136" s="8"/>
      <c r="CB136" s="8"/>
      <c r="CC136" s="8"/>
      <c r="CD136" s="8"/>
      <c r="CE136" s="8"/>
      <c r="CF136" s="11" t="s">
        <v>314</v>
      </c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9"/>
      <c r="CR136" s="8"/>
      <c r="CS136" s="8"/>
      <c r="CT136" s="8"/>
      <c r="CU136" s="8"/>
      <c r="CV136" s="8"/>
      <c r="CW136" s="8"/>
      <c r="CX136" s="8"/>
      <c r="CY136" s="8"/>
      <c r="CZ136" s="12">
        <f>24+11</f>
        <v>35</v>
      </c>
      <c r="DA136" s="36">
        <v>23</v>
      </c>
      <c r="DB136" s="36" t="s">
        <v>83</v>
      </c>
      <c r="DC136" s="36">
        <v>22</v>
      </c>
      <c r="DD136" s="36" t="s">
        <v>83</v>
      </c>
      <c r="DE136" s="36" t="s">
        <v>83</v>
      </c>
      <c r="DF136" s="36" t="s">
        <v>315</v>
      </c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7" t="s">
        <v>83</v>
      </c>
      <c r="EA136" s="6">
        <v>572</v>
      </c>
      <c r="EB136" s="7" t="s">
        <v>83</v>
      </c>
      <c r="EC136" s="7" t="s">
        <v>83</v>
      </c>
      <c r="ED136" s="6">
        <v>329</v>
      </c>
      <c r="EE136" s="6">
        <v>1400</v>
      </c>
      <c r="EF136" s="7" t="s">
        <v>83</v>
      </c>
      <c r="EG136" s="6">
        <f t="shared" si="48"/>
        <v>2301</v>
      </c>
      <c r="EH136" s="10" t="s">
        <v>222</v>
      </c>
      <c r="EI136" s="6"/>
      <c r="EJ136" s="7" t="s">
        <v>223</v>
      </c>
      <c r="EK136" s="6">
        <f t="shared" si="49"/>
        <v>2301</v>
      </c>
      <c r="EL136" s="7" t="s">
        <v>83</v>
      </c>
      <c r="EM136" s="6">
        <f>EE136</f>
        <v>1400</v>
      </c>
      <c r="EN136" s="6">
        <f>ED136</f>
        <v>329</v>
      </c>
      <c r="EO136" s="7" t="s">
        <v>83</v>
      </c>
      <c r="EP136" s="7" t="s">
        <v>83</v>
      </c>
      <c r="EQ136" s="51">
        <f>EA136</f>
        <v>572</v>
      </c>
      <c r="ER136" s="11" t="s">
        <v>83</v>
      </c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</row>
    <row r="137" spans="2:21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03"/>
      <c r="R137" s="8"/>
      <c r="S137" s="8"/>
      <c r="T137" s="103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9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11" t="s">
        <v>221</v>
      </c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9"/>
      <c r="CR137" s="8"/>
      <c r="CS137" s="68" t="e">
        <f>CS128/CS$128*100</f>
        <v>#REF!</v>
      </c>
      <c r="CT137" s="68" t="e">
        <f>CS128/CS$128*100</f>
        <v>#REF!</v>
      </c>
      <c r="CU137" s="68" t="e">
        <f t="shared" ref="CU137:CW144" si="68">CU128/CU$128*100</f>
        <v>#REF!</v>
      </c>
      <c r="CV137" s="68" t="e">
        <f t="shared" si="68"/>
        <v>#REF!</v>
      </c>
      <c r="CW137" s="68" t="e">
        <f t="shared" si="68"/>
        <v>#REF!</v>
      </c>
      <c r="CX137" s="11" t="s">
        <v>73</v>
      </c>
      <c r="CY137" s="8"/>
      <c r="CZ137" s="8">
        <v>86</v>
      </c>
      <c r="DA137" s="51">
        <v>68</v>
      </c>
      <c r="DB137" s="51">
        <v>68</v>
      </c>
      <c r="DC137" s="51">
        <v>36</v>
      </c>
      <c r="DD137" s="51">
        <v>59</v>
      </c>
      <c r="DE137" s="51">
        <v>52</v>
      </c>
      <c r="DF137" s="36" t="s">
        <v>316</v>
      </c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12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</row>
    <row r="138" spans="2:21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03"/>
      <c r="R138" s="8"/>
      <c r="S138" s="8"/>
      <c r="T138" s="103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9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9"/>
      <c r="CR138" s="8"/>
      <c r="CS138" s="68" t="e">
        <f>CS129/CS$128*100</f>
        <v>#REF!</v>
      </c>
      <c r="CT138" s="68" t="e">
        <f t="shared" ref="CT138:CT144" si="69">CT129/CT$128*100</f>
        <v>#REF!</v>
      </c>
      <c r="CU138" s="68" t="e">
        <f t="shared" si="68"/>
        <v>#REF!</v>
      </c>
      <c r="CV138" s="68" t="e">
        <f t="shared" si="68"/>
        <v>#REF!</v>
      </c>
      <c r="CW138" s="68" t="e">
        <f t="shared" si="68"/>
        <v>#REF!</v>
      </c>
      <c r="CX138" s="36" t="s">
        <v>270</v>
      </c>
      <c r="CY138" s="8"/>
      <c r="CZ138" s="8"/>
      <c r="DA138" s="8"/>
      <c r="DB138" s="8"/>
      <c r="DC138" s="8"/>
      <c r="DD138" s="8"/>
      <c r="DE138" s="8"/>
      <c r="DF138" s="12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12"/>
      <c r="EE138" s="8"/>
      <c r="EF138" s="8"/>
      <c r="EG138" s="8"/>
      <c r="EH138" s="12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</row>
    <row r="139" spans="2:21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03"/>
      <c r="R139" s="8"/>
      <c r="S139" s="8"/>
      <c r="T139" s="103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9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9"/>
      <c r="CR139" s="8"/>
      <c r="CS139" s="68" t="e">
        <f>CS130/CS$128*100</f>
        <v>#REF!</v>
      </c>
      <c r="CT139" s="68" t="e">
        <f t="shared" si="69"/>
        <v>#REF!</v>
      </c>
      <c r="CU139" s="68" t="e">
        <f t="shared" si="68"/>
        <v>#REF!</v>
      </c>
      <c r="CV139" s="68" t="e">
        <f t="shared" si="68"/>
        <v>#REF!</v>
      </c>
      <c r="CW139" s="68" t="e">
        <f t="shared" si="68"/>
        <v>#REF!</v>
      </c>
      <c r="CX139" s="36" t="s">
        <v>291</v>
      </c>
      <c r="CY139" s="8"/>
      <c r="CZ139" s="51">
        <f>22+4</f>
        <v>26</v>
      </c>
      <c r="DA139" s="51">
        <v>19</v>
      </c>
      <c r="DB139" s="51">
        <v>10</v>
      </c>
      <c r="DC139" s="51">
        <v>3</v>
      </c>
      <c r="DD139" s="51">
        <v>10</v>
      </c>
      <c r="DE139" s="51">
        <v>10</v>
      </c>
      <c r="DF139" s="36" t="s">
        <v>301</v>
      </c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12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</row>
    <row r="140" spans="2:21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03"/>
      <c r="R140" s="8"/>
      <c r="S140" s="8"/>
      <c r="T140" s="103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9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9"/>
      <c r="CR140" s="8"/>
      <c r="CS140" s="69" t="s">
        <v>83</v>
      </c>
      <c r="CT140" s="68" t="e">
        <f t="shared" si="69"/>
        <v>#REF!</v>
      </c>
      <c r="CU140" s="68" t="e">
        <f t="shared" si="68"/>
        <v>#REF!</v>
      </c>
      <c r="CV140" s="68" t="e">
        <f t="shared" si="68"/>
        <v>#REF!</v>
      </c>
      <c r="CW140" s="68" t="e">
        <f t="shared" si="68"/>
        <v>#REF!</v>
      </c>
      <c r="CX140" s="36" t="s">
        <v>274</v>
      </c>
      <c r="CY140" s="8"/>
      <c r="CZ140" s="8"/>
      <c r="DA140" s="8"/>
      <c r="DB140" s="8"/>
      <c r="DC140" s="8"/>
      <c r="DD140" s="8"/>
      <c r="DE140" s="8"/>
      <c r="DF140" s="12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</row>
    <row r="141" spans="2:21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03"/>
      <c r="R141" s="8"/>
      <c r="S141" s="8"/>
      <c r="T141" s="103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9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9"/>
      <c r="CR141" s="8"/>
      <c r="CS141" s="69" t="s">
        <v>83</v>
      </c>
      <c r="CT141" s="68" t="e">
        <f t="shared" si="69"/>
        <v>#REF!</v>
      </c>
      <c r="CU141" s="68" t="e">
        <f t="shared" si="68"/>
        <v>#REF!</v>
      </c>
      <c r="CV141" s="68" t="e">
        <f t="shared" si="68"/>
        <v>#REF!</v>
      </c>
      <c r="CW141" s="68" t="e">
        <f t="shared" si="68"/>
        <v>#REF!</v>
      </c>
      <c r="CX141" s="36" t="s">
        <v>292</v>
      </c>
      <c r="CY141" s="8"/>
      <c r="CZ141" s="8">
        <v>22</v>
      </c>
      <c r="DA141" s="51">
        <v>3</v>
      </c>
      <c r="DB141" s="51">
        <v>18</v>
      </c>
      <c r="DC141" s="51">
        <v>11</v>
      </c>
      <c r="DD141" s="51">
        <v>16</v>
      </c>
      <c r="DE141" s="51">
        <v>16</v>
      </c>
      <c r="DF141" s="36" t="s">
        <v>317</v>
      </c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</row>
    <row r="142" spans="2:21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03"/>
      <c r="R142" s="8"/>
      <c r="S142" s="8"/>
      <c r="T142" s="103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9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9"/>
      <c r="CR142" s="8"/>
      <c r="CS142" s="68" t="e">
        <f>CS133/CS$128*100</f>
        <v>#REF!</v>
      </c>
      <c r="CT142" s="68" t="e">
        <f t="shared" si="69"/>
        <v>#REF!</v>
      </c>
      <c r="CU142" s="68" t="e">
        <f t="shared" si="68"/>
        <v>#REF!</v>
      </c>
      <c r="CV142" s="68" t="e">
        <f t="shared" si="68"/>
        <v>#REF!</v>
      </c>
      <c r="CW142" s="68" t="e">
        <f t="shared" si="68"/>
        <v>#REF!</v>
      </c>
      <c r="CX142" s="36" t="s">
        <v>293</v>
      </c>
      <c r="CY142" s="8"/>
      <c r="CZ142" s="8"/>
      <c r="DA142" s="8"/>
      <c r="DB142" s="8"/>
      <c r="DC142" s="8"/>
      <c r="DD142" s="8"/>
      <c r="DE142" s="8"/>
      <c r="DF142" s="12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</row>
    <row r="143" spans="2:21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03"/>
      <c r="R143" s="8"/>
      <c r="S143" s="8"/>
      <c r="T143" s="103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9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9"/>
      <c r="CR143" s="8"/>
      <c r="CS143" s="69" t="s">
        <v>83</v>
      </c>
      <c r="CT143" s="68" t="e">
        <f t="shared" si="69"/>
        <v>#REF!</v>
      </c>
      <c r="CU143" s="68" t="e">
        <f t="shared" si="68"/>
        <v>#REF!</v>
      </c>
      <c r="CV143" s="68" t="e">
        <f t="shared" si="68"/>
        <v>#REF!</v>
      </c>
      <c r="CW143" s="68" t="e">
        <f t="shared" si="68"/>
        <v>#REF!</v>
      </c>
      <c r="CX143" s="36" t="s">
        <v>294</v>
      </c>
      <c r="CY143" s="8"/>
      <c r="CZ143" s="8"/>
      <c r="DA143" s="8"/>
      <c r="DB143" s="8"/>
      <c r="DC143" s="112" t="s">
        <v>318</v>
      </c>
      <c r="DD143" s="8"/>
      <c r="DE143" s="8"/>
      <c r="DF143" s="12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</row>
    <row r="144" spans="2:21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03"/>
      <c r="R144" s="8"/>
      <c r="S144" s="8"/>
      <c r="T144" s="103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9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9"/>
      <c r="CR144" s="8"/>
      <c r="CS144" s="69" t="s">
        <v>83</v>
      </c>
      <c r="CT144" s="68" t="e">
        <f t="shared" si="69"/>
        <v>#REF!</v>
      </c>
      <c r="CU144" s="68" t="e">
        <f t="shared" si="68"/>
        <v>#REF!</v>
      </c>
      <c r="CV144" s="68" t="e">
        <f t="shared" si="68"/>
        <v>#REF!</v>
      </c>
      <c r="CW144" s="68" t="e">
        <f t="shared" si="68"/>
        <v>#REF!</v>
      </c>
      <c r="CX144" s="36" t="s">
        <v>285</v>
      </c>
      <c r="CY144" s="8"/>
      <c r="CZ144" s="51">
        <f t="shared" ref="CZ144:DE144" si="70">CZ146+CZ147</f>
        <v>591</v>
      </c>
      <c r="DA144" s="51">
        <f t="shared" si="70"/>
        <v>479</v>
      </c>
      <c r="DB144" s="51">
        <f t="shared" si="70"/>
        <v>465</v>
      </c>
      <c r="DC144" s="51">
        <f t="shared" si="70"/>
        <v>468</v>
      </c>
      <c r="DD144" s="51">
        <f t="shared" si="70"/>
        <v>558</v>
      </c>
      <c r="DE144" s="51">
        <f t="shared" si="70"/>
        <v>572</v>
      </c>
      <c r="DF144" s="36" t="s">
        <v>121</v>
      </c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</row>
    <row r="145" spans="2:21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03"/>
      <c r="R145" s="8"/>
      <c r="S145" s="8"/>
      <c r="T145" s="103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9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9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</row>
    <row r="146" spans="2:21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03"/>
      <c r="R146" s="8"/>
      <c r="S146" s="8"/>
      <c r="T146" s="103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9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9"/>
      <c r="CR146" s="8"/>
      <c r="CS146" s="8"/>
      <c r="CT146" s="8"/>
      <c r="CU146" s="8"/>
      <c r="CV146" s="8"/>
      <c r="CW146" s="8"/>
      <c r="CX146" s="8"/>
      <c r="CY146" s="8"/>
      <c r="CZ146" s="8">
        <f>197+109+162</f>
        <v>468</v>
      </c>
      <c r="DA146" s="51">
        <v>399</v>
      </c>
      <c r="DB146" s="51">
        <v>404</v>
      </c>
      <c r="DC146" s="51">
        <v>416</v>
      </c>
      <c r="DD146" s="51">
        <v>466</v>
      </c>
      <c r="DE146" s="51">
        <v>468</v>
      </c>
      <c r="DF146" s="36" t="s">
        <v>120</v>
      </c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</row>
    <row r="147" spans="2:21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03"/>
      <c r="R147" s="8"/>
      <c r="S147" s="8"/>
      <c r="T147" s="103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9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9"/>
      <c r="CR147" s="8"/>
      <c r="CS147" s="8"/>
      <c r="CT147" s="8"/>
      <c r="CU147" s="8"/>
      <c r="CV147" s="8"/>
      <c r="CW147" s="8"/>
      <c r="CX147" s="8"/>
      <c r="CY147" s="8"/>
      <c r="CZ147" s="8">
        <f>33+20+70</f>
        <v>123</v>
      </c>
      <c r="DA147" s="51">
        <f>24+56</f>
        <v>80</v>
      </c>
      <c r="DB147" s="51">
        <f>18+43</f>
        <v>61</v>
      </c>
      <c r="DC147" s="51">
        <f>26+26</f>
        <v>52</v>
      </c>
      <c r="DD147" s="51">
        <f>45+47</f>
        <v>92</v>
      </c>
      <c r="DE147" s="51">
        <f>45+59</f>
        <v>104</v>
      </c>
      <c r="DF147" s="36" t="s">
        <v>319</v>
      </c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</row>
    <row r="148" spans="2:21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03"/>
      <c r="R148" s="8"/>
      <c r="S148" s="8"/>
      <c r="T148" s="103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9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12"/>
      <c r="BW148" s="8"/>
      <c r="BX148" s="8"/>
      <c r="BY148" s="8"/>
      <c r="BZ148" s="11" t="s">
        <v>13</v>
      </c>
      <c r="CA148" s="8"/>
      <c r="CB148" s="8"/>
      <c r="CC148" s="8"/>
      <c r="CD148" s="8"/>
      <c r="CE148" s="8"/>
      <c r="CF148" s="11" t="s">
        <v>4</v>
      </c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9"/>
      <c r="CR148" s="8"/>
      <c r="CS148" s="8"/>
      <c r="CT148" s="11" t="s">
        <v>65</v>
      </c>
      <c r="CU148" s="11" t="s">
        <v>38</v>
      </c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12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</row>
    <row r="149" spans="2:21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03"/>
      <c r="R149" s="8"/>
      <c r="S149" s="8"/>
      <c r="T149" s="103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9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12"/>
      <c r="BW149" s="8"/>
      <c r="BX149" s="11" t="s">
        <v>246</v>
      </c>
      <c r="BY149" s="8"/>
      <c r="BZ149" s="8"/>
      <c r="CA149" s="8"/>
      <c r="CB149" s="8"/>
      <c r="CC149" s="8"/>
      <c r="CD149" s="8"/>
      <c r="CE149" s="8"/>
      <c r="CF149" s="11" t="s">
        <v>14</v>
      </c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9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12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</row>
    <row r="150" spans="2:21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03"/>
      <c r="R150" s="8"/>
      <c r="S150" s="8"/>
      <c r="T150" s="103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9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12"/>
      <c r="BW150" s="8"/>
      <c r="BX150" s="8"/>
      <c r="BY150" s="8"/>
      <c r="BZ150" s="11" t="s">
        <v>38</v>
      </c>
      <c r="CA150" s="8"/>
      <c r="CB150" s="8"/>
      <c r="CC150" s="8"/>
      <c r="CD150" s="8"/>
      <c r="CE150" s="8"/>
      <c r="CF150" s="11" t="s">
        <v>25</v>
      </c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9"/>
      <c r="CR150" s="8"/>
      <c r="CS150" s="8"/>
      <c r="CT150" s="11" t="s">
        <v>28</v>
      </c>
      <c r="CU150" s="11" t="s">
        <v>28</v>
      </c>
      <c r="CV150" s="11" t="s">
        <v>28</v>
      </c>
      <c r="CW150" s="8"/>
      <c r="CX150" s="8"/>
      <c r="CY150" s="8"/>
      <c r="CZ150" s="8"/>
      <c r="DA150" s="8"/>
      <c r="DB150" s="8"/>
      <c r="DC150" s="8"/>
      <c r="DD150" s="8"/>
      <c r="DE150" s="8"/>
      <c r="DF150" s="12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</row>
    <row r="151" spans="2:21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03"/>
      <c r="R151" s="8"/>
      <c r="S151" s="8"/>
      <c r="T151" s="103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9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12"/>
      <c r="BW151" s="8"/>
      <c r="BX151" s="8"/>
      <c r="BY151" s="11" t="s">
        <v>259</v>
      </c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11" t="s">
        <v>65</v>
      </c>
      <c r="CL151" s="8"/>
      <c r="CM151" s="8"/>
      <c r="CN151" s="8"/>
      <c r="CO151" s="8"/>
      <c r="CP151" s="8"/>
      <c r="CQ151" s="9"/>
      <c r="CR151" s="8"/>
      <c r="CS151" s="11" t="s">
        <v>255</v>
      </c>
      <c r="CT151" s="11" t="s">
        <v>70</v>
      </c>
      <c r="CU151" s="11" t="s">
        <v>256</v>
      </c>
      <c r="CV151" s="11" t="s">
        <v>72</v>
      </c>
      <c r="CW151" s="11" t="s">
        <v>73</v>
      </c>
      <c r="CX151" s="8"/>
      <c r="CY151" s="8"/>
      <c r="CZ151" s="8"/>
      <c r="DA151" s="8"/>
      <c r="DB151" s="8"/>
      <c r="DC151" s="8"/>
      <c r="DD151" s="8"/>
      <c r="DE151" s="8"/>
      <c r="DF151" s="12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</row>
    <row r="152" spans="2:21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03"/>
      <c r="R152" s="8"/>
      <c r="S152" s="8"/>
      <c r="T152" s="103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9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12"/>
      <c r="BW152" s="36" t="s">
        <v>79</v>
      </c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11" t="s">
        <v>260</v>
      </c>
      <c r="CK152" s="8"/>
      <c r="CL152" s="8"/>
      <c r="CM152" s="8"/>
      <c r="CN152" s="8"/>
      <c r="CO152" s="8"/>
      <c r="CP152" s="8"/>
      <c r="CQ152" s="9"/>
      <c r="CR152" s="8"/>
      <c r="CS152" s="6" t="e">
        <f>#REF!</f>
        <v>#REF!</v>
      </c>
      <c r="CT152" s="6" t="e">
        <f>#REF!</f>
        <v>#REF!</v>
      </c>
      <c r="CU152" s="6" t="e">
        <f>#REF!</f>
        <v>#REF!</v>
      </c>
      <c r="CV152" s="6" t="e">
        <f>#REF!</f>
        <v>#REF!</v>
      </c>
      <c r="CW152" s="6" t="e">
        <f>$CR$10</f>
        <v>#REF!</v>
      </c>
      <c r="CX152" s="11" t="s">
        <v>73</v>
      </c>
      <c r="CY152" s="8"/>
      <c r="CZ152" s="8"/>
      <c r="DA152" s="8"/>
      <c r="DB152" s="8"/>
      <c r="DC152" s="8"/>
      <c r="DD152" s="8"/>
      <c r="DE152" s="8"/>
      <c r="DF152" s="12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</row>
    <row r="153" spans="2:21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03"/>
      <c r="R153" s="8"/>
      <c r="S153" s="8"/>
      <c r="T153" s="103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9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36" t="s">
        <v>247</v>
      </c>
      <c r="BW153" s="36" t="s">
        <v>248</v>
      </c>
      <c r="BX153" s="11" t="s">
        <v>79</v>
      </c>
      <c r="BY153" s="11" t="s">
        <v>249</v>
      </c>
      <c r="BZ153" s="11" t="s">
        <v>249</v>
      </c>
      <c r="CA153" s="8"/>
      <c r="CB153" s="11" t="s">
        <v>250</v>
      </c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11" t="s">
        <v>80</v>
      </c>
      <c r="CN153" s="11" t="s">
        <v>81</v>
      </c>
      <c r="CO153" s="11"/>
      <c r="CP153" s="11"/>
      <c r="CQ153" s="37"/>
      <c r="CR153" s="8"/>
      <c r="CS153" s="6" t="e">
        <f>#REF!</f>
        <v>#REF!</v>
      </c>
      <c r="CT153" s="6" t="e">
        <f>#REF!</f>
        <v>#REF!</v>
      </c>
      <c r="CU153" s="6" t="e">
        <f>#REF!</f>
        <v>#REF!</v>
      </c>
      <c r="CV153" s="6" t="e">
        <f>#REF!</f>
        <v>#REF!</v>
      </c>
      <c r="CW153" s="6" t="e">
        <f>$CR$13</f>
        <v>#REF!</v>
      </c>
      <c r="CX153" s="36" t="s">
        <v>270</v>
      </c>
      <c r="CY153" s="8"/>
      <c r="CZ153" s="8"/>
      <c r="DA153" s="8"/>
      <c r="DB153" s="8"/>
      <c r="DC153" s="8"/>
      <c r="DD153" s="8"/>
      <c r="DE153" s="8"/>
      <c r="DF153" s="12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</row>
    <row r="154" spans="2:21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03"/>
      <c r="R154" s="8"/>
      <c r="S154" s="8"/>
      <c r="T154" s="103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9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36" t="s">
        <v>88</v>
      </c>
      <c r="BW154" s="36" t="s">
        <v>89</v>
      </c>
      <c r="BX154" s="11" t="s">
        <v>90</v>
      </c>
      <c r="BY154" s="11" t="s">
        <v>91</v>
      </c>
      <c r="BZ154" s="11" t="s">
        <v>92</v>
      </c>
      <c r="CA154" s="11" t="s">
        <v>93</v>
      </c>
      <c r="CB154" s="11" t="s">
        <v>94</v>
      </c>
      <c r="CC154" s="11" t="s">
        <v>73</v>
      </c>
      <c r="CD154" s="11" t="s">
        <v>28</v>
      </c>
      <c r="CE154" s="8"/>
      <c r="CF154" s="8"/>
      <c r="CG154" s="8"/>
      <c r="CH154" s="11" t="s">
        <v>251</v>
      </c>
      <c r="CI154" s="8"/>
      <c r="CJ154" s="11" t="s">
        <v>252</v>
      </c>
      <c r="CK154" s="11" t="s">
        <v>113</v>
      </c>
      <c r="CL154" s="11" t="s">
        <v>114</v>
      </c>
      <c r="CM154" s="11" t="s">
        <v>95</v>
      </c>
      <c r="CN154" s="11" t="s">
        <v>116</v>
      </c>
      <c r="CO154" s="11"/>
      <c r="CP154" s="11"/>
      <c r="CQ154" s="37"/>
      <c r="CR154" s="8"/>
      <c r="CS154" s="6" t="e">
        <f>#REF!</f>
        <v>#REF!</v>
      </c>
      <c r="CT154" s="6" t="e">
        <f>#REF!</f>
        <v>#REF!</v>
      </c>
      <c r="CU154" s="6" t="e">
        <f>#REF!</f>
        <v>#REF!</v>
      </c>
      <c r="CV154" s="6" t="e">
        <f>#REF!</f>
        <v>#REF!</v>
      </c>
      <c r="CW154" s="6" t="e">
        <f>$CR$19</f>
        <v>#REF!</v>
      </c>
      <c r="CX154" s="36" t="s">
        <v>291</v>
      </c>
      <c r="CY154" s="8"/>
      <c r="CZ154" s="8"/>
      <c r="DA154" s="8"/>
      <c r="DB154" s="8"/>
      <c r="DC154" s="8"/>
      <c r="DD154" s="8"/>
      <c r="DE154" s="8"/>
      <c r="DF154" s="12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</row>
    <row r="155" spans="2:21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03"/>
      <c r="R155" s="8"/>
      <c r="S155" s="8"/>
      <c r="T155" s="103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9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12"/>
      <c r="BW155" s="8"/>
      <c r="BX155" s="8"/>
      <c r="BY155" s="8"/>
      <c r="BZ155" s="8"/>
      <c r="CA155" s="8"/>
      <c r="CB155" s="8"/>
      <c r="CC155" s="8"/>
      <c r="CD155" s="8"/>
      <c r="CE155" s="8"/>
      <c r="CF155" s="11" t="s">
        <v>253</v>
      </c>
      <c r="CG155" s="11" t="s">
        <v>74</v>
      </c>
      <c r="CH155" s="11" t="s">
        <v>95</v>
      </c>
      <c r="CI155" s="11" t="s">
        <v>96</v>
      </c>
      <c r="CJ155" s="11" t="s">
        <v>97</v>
      </c>
      <c r="CK155" s="11" t="s">
        <v>95</v>
      </c>
      <c r="CL155" s="11" t="s">
        <v>95</v>
      </c>
      <c r="CM155" s="11" t="s">
        <v>98</v>
      </c>
      <c r="CN155" s="11" t="s">
        <v>99</v>
      </c>
      <c r="CO155" s="11"/>
      <c r="CP155" s="11"/>
      <c r="CQ155" s="37"/>
      <c r="CR155" s="8"/>
      <c r="CS155" s="10" t="s">
        <v>83</v>
      </c>
      <c r="CT155" s="6" t="e">
        <f>#REF!</f>
        <v>#REF!</v>
      </c>
      <c r="CU155" s="6" t="e">
        <f>#REF!</f>
        <v>#REF!</v>
      </c>
      <c r="CV155" s="6" t="e">
        <f>#REF!</f>
        <v>#REF!</v>
      </c>
      <c r="CW155" s="6" t="e">
        <f>$CR$22</f>
        <v>#REF!</v>
      </c>
      <c r="CX155" s="36" t="s">
        <v>274</v>
      </c>
      <c r="CY155" s="8"/>
      <c r="CZ155" s="8"/>
      <c r="DA155" s="8"/>
      <c r="DB155" s="8"/>
      <c r="DC155" s="8"/>
      <c r="DD155" s="8"/>
      <c r="DE155" s="8"/>
      <c r="DF155" s="12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</row>
    <row r="156" spans="2:21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03"/>
      <c r="R156" s="8"/>
      <c r="S156" s="8"/>
      <c r="T156" s="103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9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12"/>
      <c r="BW156" s="8"/>
      <c r="BX156" s="8"/>
      <c r="BY156" s="8"/>
      <c r="BZ156" s="11" t="s">
        <v>124</v>
      </c>
      <c r="CA156" s="8"/>
      <c r="CB156" s="8"/>
      <c r="CC156" s="8"/>
      <c r="CD156" s="8"/>
      <c r="CE156" s="8"/>
      <c r="CF156" s="8"/>
      <c r="CG156" s="8"/>
      <c r="CH156" s="8"/>
      <c r="CI156" s="8"/>
      <c r="CJ156" s="11" t="s">
        <v>262</v>
      </c>
      <c r="CK156" s="8"/>
      <c r="CL156" s="8"/>
      <c r="CM156" s="8"/>
      <c r="CN156" s="8"/>
      <c r="CO156" s="8"/>
      <c r="CP156" s="8"/>
      <c r="CQ156" s="9"/>
      <c r="CR156" s="8"/>
      <c r="CS156" s="10" t="e">
        <f>#REF!</f>
        <v>#REF!</v>
      </c>
      <c r="CT156" s="6" t="e">
        <f>#REF!</f>
        <v>#REF!</v>
      </c>
      <c r="CU156" s="6" t="e">
        <f>#REF!</f>
        <v>#REF!</v>
      </c>
      <c r="CV156" s="6" t="e">
        <f>#REF!</f>
        <v>#REF!</v>
      </c>
      <c r="CW156" s="6" t="e">
        <f>$CR$23</f>
        <v>#REF!</v>
      </c>
      <c r="CX156" s="36" t="s">
        <v>292</v>
      </c>
      <c r="CY156" s="8"/>
      <c r="CZ156" s="8"/>
      <c r="DA156" s="8"/>
      <c r="DB156" s="8"/>
      <c r="DC156" s="8"/>
      <c r="DD156" s="8"/>
      <c r="DE156" s="8"/>
      <c r="DF156" s="12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</row>
    <row r="157" spans="2:21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03"/>
      <c r="R157" s="8"/>
      <c r="S157" s="8"/>
      <c r="T157" s="103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9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10">
        <f>SUM(BV158:BV160)</f>
        <v>169</v>
      </c>
      <c r="BW157" s="6">
        <f t="shared" ref="BW157:CC157" si="71">SUM(BW158:BW161)</f>
        <v>2185</v>
      </c>
      <c r="BX157" s="6">
        <f t="shared" si="71"/>
        <v>2960</v>
      </c>
      <c r="BY157" s="6">
        <f t="shared" si="71"/>
        <v>3462</v>
      </c>
      <c r="BZ157" s="6">
        <f t="shared" si="71"/>
        <v>5498</v>
      </c>
      <c r="CA157" s="6">
        <f t="shared" si="71"/>
        <v>2172</v>
      </c>
      <c r="CB157" s="6">
        <f t="shared" si="71"/>
        <v>4558</v>
      </c>
      <c r="CC157" s="6">
        <f t="shared" si="71"/>
        <v>21004</v>
      </c>
      <c r="CD157" s="10" t="s">
        <v>73</v>
      </c>
      <c r="CE157" s="6"/>
      <c r="CF157" s="7" t="s">
        <v>74</v>
      </c>
      <c r="CG157" s="6">
        <f>CC157</f>
        <v>21004</v>
      </c>
      <c r="CH157" s="6">
        <f>CB157</f>
        <v>4558</v>
      </c>
      <c r="CI157" s="6">
        <f>CA157</f>
        <v>2172</v>
      </c>
      <c r="CJ157" s="6">
        <f>BZ157</f>
        <v>5498</v>
      </c>
      <c r="CK157" s="6">
        <f>BY157</f>
        <v>3462</v>
      </c>
      <c r="CL157" s="6">
        <f>BX157</f>
        <v>2960</v>
      </c>
      <c r="CM157" s="6">
        <f>BW157</f>
        <v>2185</v>
      </c>
      <c r="CN157" s="6">
        <f>BV157</f>
        <v>169</v>
      </c>
      <c r="CO157" s="6"/>
      <c r="CP157" s="6"/>
      <c r="CQ157" s="39"/>
      <c r="CR157" s="8"/>
      <c r="CS157" s="10" t="e">
        <f>#REF!</f>
        <v>#REF!</v>
      </c>
      <c r="CT157" s="6" t="e">
        <f>#REF!</f>
        <v>#REF!</v>
      </c>
      <c r="CU157" s="6" t="e">
        <f>#REF!</f>
        <v>#REF!</v>
      </c>
      <c r="CV157" s="6" t="e">
        <f>#REF!</f>
        <v>#REF!</v>
      </c>
      <c r="CW157" s="6" t="e">
        <f>$CR$26</f>
        <v>#REF!</v>
      </c>
      <c r="CX157" s="36" t="s">
        <v>293</v>
      </c>
      <c r="CY157" s="8"/>
      <c r="CZ157" s="8"/>
      <c r="DA157" s="8"/>
      <c r="DB157" s="8"/>
      <c r="DC157" s="8"/>
      <c r="DD157" s="8"/>
      <c r="DE157" s="8"/>
      <c r="DF157" s="12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</row>
    <row r="158" spans="2:21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03"/>
      <c r="R158" s="8"/>
      <c r="S158" s="8"/>
      <c r="T158" s="103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9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10" t="s">
        <v>83</v>
      </c>
      <c r="BW158" s="6">
        <v>1717</v>
      </c>
      <c r="BX158" s="6">
        <v>2372</v>
      </c>
      <c r="BY158" s="6">
        <v>2678</v>
      </c>
      <c r="BZ158" s="6">
        <v>3782</v>
      </c>
      <c r="CA158" s="6">
        <v>1610</v>
      </c>
      <c r="CB158" s="6">
        <v>2979</v>
      </c>
      <c r="CC158" s="6">
        <f>SUM(BV158:CB158)</f>
        <v>15138</v>
      </c>
      <c r="CD158" s="10" t="s">
        <v>147</v>
      </c>
      <c r="CE158" s="6"/>
      <c r="CF158" s="7" t="s">
        <v>144</v>
      </c>
      <c r="CG158" s="6">
        <f>CC158</f>
        <v>15138</v>
      </c>
      <c r="CH158" s="6">
        <f>CB158</f>
        <v>2979</v>
      </c>
      <c r="CI158" s="6">
        <f>CA158</f>
        <v>1610</v>
      </c>
      <c r="CJ158" s="6">
        <f>BZ158</f>
        <v>3782</v>
      </c>
      <c r="CK158" s="6">
        <f>BY158</f>
        <v>2678</v>
      </c>
      <c r="CL158" s="6">
        <f>BX158</f>
        <v>2372</v>
      </c>
      <c r="CM158" s="6">
        <f>BW158</f>
        <v>1717</v>
      </c>
      <c r="CN158" s="7" t="s">
        <v>83</v>
      </c>
      <c r="CO158" s="7"/>
      <c r="CP158" s="7"/>
      <c r="CQ158" s="37"/>
      <c r="CR158" s="8"/>
      <c r="CS158" s="10" t="s">
        <v>83</v>
      </c>
      <c r="CT158" s="6" t="e">
        <f>#REF!</f>
        <v>#REF!</v>
      </c>
      <c r="CU158" s="6" t="e">
        <f>#REF!</f>
        <v>#REF!</v>
      </c>
      <c r="CV158" s="6" t="e">
        <f>#REF!</f>
        <v>#REF!</v>
      </c>
      <c r="CW158" s="6" t="e">
        <f>$CR$30</f>
        <v>#REF!</v>
      </c>
      <c r="CX158" s="36" t="s">
        <v>294</v>
      </c>
      <c r="CY158" s="8"/>
      <c r="CZ158" s="8"/>
      <c r="DA158" s="8"/>
      <c r="DB158" s="8"/>
      <c r="DC158" s="8"/>
      <c r="DD158" s="8"/>
      <c r="DE158" s="8"/>
      <c r="DF158" s="12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</row>
    <row r="159" spans="2:21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03"/>
      <c r="R159" s="8"/>
      <c r="S159" s="8"/>
      <c r="T159" s="103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9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10">
        <v>82</v>
      </c>
      <c r="BW159" s="6">
        <v>350</v>
      </c>
      <c r="BX159" s="6">
        <v>428</v>
      </c>
      <c r="BY159" s="6">
        <v>535</v>
      </c>
      <c r="BZ159" s="6">
        <v>1346</v>
      </c>
      <c r="CA159" s="6">
        <v>406</v>
      </c>
      <c r="CB159" s="6">
        <v>1212</v>
      </c>
      <c r="CC159" s="6">
        <f>SUM(BV159:CB159)</f>
        <v>4359</v>
      </c>
      <c r="CD159" s="10" t="s">
        <v>157</v>
      </c>
      <c r="CE159" s="6"/>
      <c r="CF159" s="7" t="s">
        <v>148</v>
      </c>
      <c r="CG159" s="6">
        <f>CC159</f>
        <v>4359</v>
      </c>
      <c r="CH159" s="6">
        <f>CB159</f>
        <v>1212</v>
      </c>
      <c r="CI159" s="6">
        <f>CA159</f>
        <v>406</v>
      </c>
      <c r="CJ159" s="6">
        <f>BZ159</f>
        <v>1346</v>
      </c>
      <c r="CK159" s="6">
        <f>BY159</f>
        <v>535</v>
      </c>
      <c r="CL159" s="6">
        <f>BX159</f>
        <v>428</v>
      </c>
      <c r="CM159" s="6">
        <f>BW159</f>
        <v>350</v>
      </c>
      <c r="CN159" s="6">
        <f>BV159</f>
        <v>82</v>
      </c>
      <c r="CO159" s="6"/>
      <c r="CP159" s="6"/>
      <c r="CQ159" s="39"/>
      <c r="CR159" s="8"/>
      <c r="CS159" s="10" t="e">
        <f>#REF!</f>
        <v>#REF!</v>
      </c>
      <c r="CT159" s="6" t="e">
        <f>#REF!</f>
        <v>#REF!</v>
      </c>
      <c r="CU159" s="6" t="e">
        <f>#REF!</f>
        <v>#REF!</v>
      </c>
      <c r="CV159" s="6" t="e">
        <f>#REF!</f>
        <v>#REF!</v>
      </c>
      <c r="CW159" s="6" t="e">
        <f>$CR$31</f>
        <v>#REF!</v>
      </c>
      <c r="CX159" s="36" t="s">
        <v>285</v>
      </c>
      <c r="CY159" s="8"/>
      <c r="CZ159" s="8"/>
      <c r="DA159" s="8"/>
      <c r="DB159" s="8"/>
      <c r="DC159" s="8"/>
      <c r="DD159" s="8"/>
      <c r="DE159" s="8"/>
      <c r="DF159" s="12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</row>
    <row r="160" spans="2:21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03"/>
      <c r="R160" s="8"/>
      <c r="S160" s="8"/>
      <c r="T160" s="103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9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10">
        <v>87</v>
      </c>
      <c r="BW160" s="6">
        <v>32</v>
      </c>
      <c r="BX160" s="6">
        <v>9</v>
      </c>
      <c r="BY160" s="6">
        <v>57</v>
      </c>
      <c r="BZ160" s="6">
        <v>153</v>
      </c>
      <c r="CA160" s="6">
        <v>116</v>
      </c>
      <c r="CB160" s="6">
        <v>187</v>
      </c>
      <c r="CC160" s="6">
        <f>SUM(BV160:CB160)</f>
        <v>641</v>
      </c>
      <c r="CD160" s="10" t="s">
        <v>166</v>
      </c>
      <c r="CE160" s="6"/>
      <c r="CF160" s="7" t="s">
        <v>76</v>
      </c>
      <c r="CG160" s="6">
        <f>CC160</f>
        <v>641</v>
      </c>
      <c r="CH160" s="6">
        <f>CB160</f>
        <v>187</v>
      </c>
      <c r="CI160" s="6">
        <f>CA160</f>
        <v>116</v>
      </c>
      <c r="CJ160" s="6">
        <f>BZ160</f>
        <v>153</v>
      </c>
      <c r="CK160" s="6">
        <f>BY160</f>
        <v>57</v>
      </c>
      <c r="CL160" s="6">
        <f>BX160</f>
        <v>9</v>
      </c>
      <c r="CM160" s="6">
        <f>BW160</f>
        <v>32</v>
      </c>
      <c r="CN160" s="6">
        <f>BV160</f>
        <v>87</v>
      </c>
      <c r="CO160" s="6"/>
      <c r="CP160" s="6"/>
      <c r="CQ160" s="39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12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</row>
    <row r="161" spans="2:21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03"/>
      <c r="R161" s="8"/>
      <c r="S161" s="8"/>
      <c r="T161" s="103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9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10" t="s">
        <v>83</v>
      </c>
      <c r="BW161" s="6">
        <v>86</v>
      </c>
      <c r="BX161" s="6">
        <v>151</v>
      </c>
      <c r="BY161" s="6">
        <v>192</v>
      </c>
      <c r="BZ161" s="6">
        <v>217</v>
      </c>
      <c r="CA161" s="6">
        <v>40</v>
      </c>
      <c r="CB161" s="6">
        <v>180</v>
      </c>
      <c r="CC161" s="6">
        <f>SUM(BV161:CB161)</f>
        <v>866</v>
      </c>
      <c r="CD161" s="10" t="s">
        <v>176</v>
      </c>
      <c r="CE161" s="6"/>
      <c r="CF161" s="7" t="s">
        <v>77</v>
      </c>
      <c r="CG161" s="6">
        <f>CC161</f>
        <v>866</v>
      </c>
      <c r="CH161" s="6">
        <f>CB161</f>
        <v>180</v>
      </c>
      <c r="CI161" s="6">
        <f>CA161</f>
        <v>40</v>
      </c>
      <c r="CJ161" s="6">
        <f>BZ161</f>
        <v>217</v>
      </c>
      <c r="CK161" s="6">
        <f>BY161</f>
        <v>192</v>
      </c>
      <c r="CL161" s="6">
        <f>BX161</f>
        <v>151</v>
      </c>
      <c r="CM161" s="6">
        <f>BW161</f>
        <v>86</v>
      </c>
      <c r="CN161" s="7" t="s">
        <v>83</v>
      </c>
      <c r="CO161" s="7"/>
      <c r="CP161" s="7"/>
      <c r="CQ161" s="37"/>
      <c r="CR161" s="8"/>
      <c r="CS161" s="68" t="e">
        <f>CS152/CS$152*100</f>
        <v>#REF!</v>
      </c>
      <c r="CT161" s="68" t="e">
        <f>CS152/CS$152*100</f>
        <v>#REF!</v>
      </c>
      <c r="CU161" s="68" t="e">
        <f t="shared" ref="CU161:CW168" si="72">CU152/CU$152*100</f>
        <v>#REF!</v>
      </c>
      <c r="CV161" s="68" t="e">
        <f t="shared" si="72"/>
        <v>#REF!</v>
      </c>
      <c r="CW161" s="68" t="e">
        <f t="shared" si="72"/>
        <v>#REF!</v>
      </c>
      <c r="CX161" s="11" t="s">
        <v>73</v>
      </c>
      <c r="CY161" s="8"/>
      <c r="CZ161" s="8"/>
      <c r="DA161" s="8"/>
      <c r="DB161" s="8"/>
      <c r="DC161" s="8"/>
      <c r="DD161" s="8"/>
      <c r="DE161" s="8"/>
      <c r="DF161" s="12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</row>
    <row r="162" spans="2:21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03"/>
      <c r="R162" s="8"/>
      <c r="S162" s="8"/>
      <c r="T162" s="103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9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12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9"/>
      <c r="CR162" s="8"/>
      <c r="CS162" s="68" t="e">
        <f>CS153/CS$152*100</f>
        <v>#REF!</v>
      </c>
      <c r="CT162" s="68" t="e">
        <f t="shared" ref="CT162:CT168" si="73">CT153/CT$152*100</f>
        <v>#REF!</v>
      </c>
      <c r="CU162" s="68" t="e">
        <f t="shared" si="72"/>
        <v>#REF!</v>
      </c>
      <c r="CV162" s="68" t="e">
        <f t="shared" si="72"/>
        <v>#REF!</v>
      </c>
      <c r="CW162" s="68" t="e">
        <f t="shared" si="72"/>
        <v>#REF!</v>
      </c>
      <c r="CX162" s="36" t="s">
        <v>270</v>
      </c>
      <c r="CY162" s="8"/>
      <c r="CZ162" s="8"/>
      <c r="DA162" s="8"/>
      <c r="DB162" s="8"/>
      <c r="DC162" s="8"/>
      <c r="DD162" s="8"/>
      <c r="DE162" s="8"/>
      <c r="DF162" s="12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</row>
    <row r="163" spans="2:21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03"/>
      <c r="R163" s="8"/>
      <c r="S163" s="8"/>
      <c r="T163" s="103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9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12"/>
      <c r="BW163" s="8"/>
      <c r="BX163" s="8"/>
      <c r="BY163" s="8"/>
      <c r="BZ163" s="11" t="s">
        <v>189</v>
      </c>
      <c r="CA163" s="8"/>
      <c r="CB163" s="8"/>
      <c r="CC163" s="8"/>
      <c r="CD163" s="8"/>
      <c r="CE163" s="8"/>
      <c r="CF163" s="8"/>
      <c r="CG163" s="8"/>
      <c r="CH163" s="8"/>
      <c r="CI163" s="8"/>
      <c r="CJ163" s="11" t="s">
        <v>266</v>
      </c>
      <c r="CK163" s="8"/>
      <c r="CL163" s="8"/>
      <c r="CM163" s="8"/>
      <c r="CN163" s="8"/>
      <c r="CO163" s="8"/>
      <c r="CP163" s="8"/>
      <c r="CQ163" s="9"/>
      <c r="CR163" s="8"/>
      <c r="CS163" s="68" t="e">
        <f>CS154/CS$152*100</f>
        <v>#REF!</v>
      </c>
      <c r="CT163" s="68" t="e">
        <f t="shared" si="73"/>
        <v>#REF!</v>
      </c>
      <c r="CU163" s="68" t="e">
        <f t="shared" si="72"/>
        <v>#REF!</v>
      </c>
      <c r="CV163" s="68" t="e">
        <f t="shared" si="72"/>
        <v>#REF!</v>
      </c>
      <c r="CW163" s="68" t="e">
        <f t="shared" si="72"/>
        <v>#REF!</v>
      </c>
      <c r="CX163" s="36" t="s">
        <v>291</v>
      </c>
      <c r="CY163" s="8"/>
      <c r="CZ163" s="8"/>
      <c r="DA163" s="8"/>
      <c r="DB163" s="8"/>
      <c r="DC163" s="8"/>
      <c r="DD163" s="8"/>
      <c r="DE163" s="8"/>
      <c r="DF163" s="12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</row>
    <row r="164" spans="2:21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03"/>
      <c r="R164" s="8"/>
      <c r="S164" s="8"/>
      <c r="T164" s="103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9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66">
        <f t="shared" ref="BV164:CB168" si="74">BV157/$CC157*100</f>
        <v>0.80460864597219572</v>
      </c>
      <c r="BW164" s="68">
        <f t="shared" si="74"/>
        <v>10.402780422776614</v>
      </c>
      <c r="BX164" s="68">
        <f t="shared" si="74"/>
        <v>14.092553799276327</v>
      </c>
      <c r="BY164" s="68">
        <f t="shared" si="74"/>
        <v>16.482574747667112</v>
      </c>
      <c r="BZ164" s="68">
        <f t="shared" si="74"/>
        <v>26.175966482574747</v>
      </c>
      <c r="CA164" s="68">
        <f t="shared" si="74"/>
        <v>10.340887450009522</v>
      </c>
      <c r="CB164" s="68">
        <f t="shared" si="74"/>
        <v>21.700628451723482</v>
      </c>
      <c r="CC164" s="68">
        <f>SUM(BV164:CB164)</f>
        <v>100</v>
      </c>
      <c r="CD164" s="10" t="s">
        <v>73</v>
      </c>
      <c r="CE164" s="8"/>
      <c r="CF164" s="11" t="s">
        <v>74</v>
      </c>
      <c r="CG164" s="68">
        <f>SUM(CH164:CN164)</f>
        <v>100.00000000000001</v>
      </c>
      <c r="CH164" s="68">
        <f t="shared" ref="CH164:CN168" si="75">CH157/$CG157*100</f>
        <v>21.700628451723482</v>
      </c>
      <c r="CI164" s="68">
        <f t="shared" si="75"/>
        <v>10.340887450009522</v>
      </c>
      <c r="CJ164" s="68">
        <f t="shared" si="75"/>
        <v>26.175966482574747</v>
      </c>
      <c r="CK164" s="68">
        <f t="shared" si="75"/>
        <v>16.482574747667112</v>
      </c>
      <c r="CL164" s="68">
        <f t="shared" si="75"/>
        <v>14.092553799276327</v>
      </c>
      <c r="CM164" s="68">
        <f t="shared" si="75"/>
        <v>10.402780422776614</v>
      </c>
      <c r="CN164" s="68">
        <f t="shared" si="75"/>
        <v>0.80460864597219572</v>
      </c>
      <c r="CO164" s="68"/>
      <c r="CP164" s="68"/>
      <c r="CQ164" s="39"/>
      <c r="CR164" s="8"/>
      <c r="CS164" s="66" t="s">
        <v>83</v>
      </c>
      <c r="CT164" s="68" t="e">
        <f t="shared" si="73"/>
        <v>#REF!</v>
      </c>
      <c r="CU164" s="68" t="e">
        <f t="shared" si="72"/>
        <v>#REF!</v>
      </c>
      <c r="CV164" s="68" t="e">
        <f t="shared" si="72"/>
        <v>#REF!</v>
      </c>
      <c r="CW164" s="68" t="e">
        <f t="shared" si="72"/>
        <v>#REF!</v>
      </c>
      <c r="CX164" s="36" t="s">
        <v>274</v>
      </c>
      <c r="CY164" s="8"/>
      <c r="CZ164" s="8"/>
      <c r="DA164" s="8"/>
      <c r="DB164" s="8"/>
      <c r="DC164" s="8"/>
      <c r="DD164" s="8"/>
      <c r="DE164" s="8"/>
      <c r="DF164" s="12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</row>
    <row r="165" spans="2:21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03"/>
      <c r="R165" s="8"/>
      <c r="S165" s="8"/>
      <c r="T165" s="103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9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66" t="s">
        <v>206</v>
      </c>
      <c r="BW165" s="68">
        <f t="shared" si="74"/>
        <v>11.342317347073589</v>
      </c>
      <c r="BX165" s="68">
        <f t="shared" si="74"/>
        <v>15.669176905799972</v>
      </c>
      <c r="BY165" s="68">
        <f t="shared" si="74"/>
        <v>17.690579997357641</v>
      </c>
      <c r="BZ165" s="68">
        <f t="shared" si="74"/>
        <v>24.983485268859823</v>
      </c>
      <c r="CA165" s="68">
        <f t="shared" si="74"/>
        <v>10.635486854274012</v>
      </c>
      <c r="CB165" s="68">
        <f t="shared" si="74"/>
        <v>19.678953626634961</v>
      </c>
      <c r="CC165" s="68">
        <f>SUM(BV165:CB165)</f>
        <v>100</v>
      </c>
      <c r="CD165" s="36" t="s">
        <v>147</v>
      </c>
      <c r="CE165" s="8"/>
      <c r="CF165" s="11" t="s">
        <v>144</v>
      </c>
      <c r="CG165" s="68">
        <f>SUM(CH165:CN165)</f>
        <v>100</v>
      </c>
      <c r="CH165" s="68">
        <f t="shared" si="75"/>
        <v>19.678953626634961</v>
      </c>
      <c r="CI165" s="68">
        <f t="shared" si="75"/>
        <v>10.635486854274012</v>
      </c>
      <c r="CJ165" s="68">
        <f t="shared" si="75"/>
        <v>24.983485268859823</v>
      </c>
      <c r="CK165" s="68">
        <f t="shared" si="75"/>
        <v>17.690579997357641</v>
      </c>
      <c r="CL165" s="68">
        <f t="shared" si="75"/>
        <v>15.669176905799972</v>
      </c>
      <c r="CM165" s="68">
        <f t="shared" si="75"/>
        <v>11.342317347073589</v>
      </c>
      <c r="CN165" s="69" t="s">
        <v>83</v>
      </c>
      <c r="CO165" s="69"/>
      <c r="CP165" s="69"/>
      <c r="CQ165" s="37"/>
      <c r="CR165" s="8"/>
      <c r="CS165" s="66" t="s">
        <v>83</v>
      </c>
      <c r="CT165" s="68" t="e">
        <f t="shared" si="73"/>
        <v>#REF!</v>
      </c>
      <c r="CU165" s="68" t="e">
        <f t="shared" si="72"/>
        <v>#REF!</v>
      </c>
      <c r="CV165" s="68" t="e">
        <f t="shared" si="72"/>
        <v>#REF!</v>
      </c>
      <c r="CW165" s="68" t="e">
        <f t="shared" si="72"/>
        <v>#REF!</v>
      </c>
      <c r="CX165" s="36" t="s">
        <v>292</v>
      </c>
      <c r="CY165" s="8"/>
      <c r="CZ165" s="8"/>
      <c r="DA165" s="8"/>
      <c r="DB165" s="8"/>
      <c r="DC165" s="8"/>
      <c r="DD165" s="8"/>
      <c r="DE165" s="8"/>
      <c r="DF165" s="12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</row>
    <row r="166" spans="2:21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03"/>
      <c r="R166" s="8"/>
      <c r="S166" s="8"/>
      <c r="T166" s="103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9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66">
        <f>BV159/$CC159*100</f>
        <v>1.8811654049093831</v>
      </c>
      <c r="BW166" s="68">
        <f t="shared" si="74"/>
        <v>8.0293645331498045</v>
      </c>
      <c r="BX166" s="68">
        <f t="shared" si="74"/>
        <v>9.8187657719660475</v>
      </c>
      <c r="BY166" s="68">
        <f t="shared" si="74"/>
        <v>12.273457214957558</v>
      </c>
      <c r="BZ166" s="68">
        <f t="shared" si="74"/>
        <v>30.878641890341825</v>
      </c>
      <c r="CA166" s="68">
        <f t="shared" si="74"/>
        <v>9.3140628584537737</v>
      </c>
      <c r="CB166" s="68">
        <f t="shared" si="74"/>
        <v>27.804542326221611</v>
      </c>
      <c r="CC166" s="68">
        <f>SUM(BV166:CB166)</f>
        <v>100</v>
      </c>
      <c r="CD166" s="36" t="s">
        <v>157</v>
      </c>
      <c r="CE166" s="8"/>
      <c r="CF166" s="11" t="s">
        <v>148</v>
      </c>
      <c r="CG166" s="68">
        <f>SUM(CH166:CN166)</f>
        <v>100</v>
      </c>
      <c r="CH166" s="68">
        <f t="shared" si="75"/>
        <v>27.804542326221611</v>
      </c>
      <c r="CI166" s="68">
        <f t="shared" si="75"/>
        <v>9.3140628584537737</v>
      </c>
      <c r="CJ166" s="68">
        <f t="shared" si="75"/>
        <v>30.878641890341825</v>
      </c>
      <c r="CK166" s="68">
        <f t="shared" si="75"/>
        <v>12.273457214957558</v>
      </c>
      <c r="CL166" s="68">
        <f t="shared" si="75"/>
        <v>9.8187657719660475</v>
      </c>
      <c r="CM166" s="68">
        <f t="shared" si="75"/>
        <v>8.0293645331498045</v>
      </c>
      <c r="CN166" s="68">
        <f>CN159/$CG159*100</f>
        <v>1.8811654049093831</v>
      </c>
      <c r="CO166" s="68"/>
      <c r="CP166" s="68"/>
      <c r="CQ166" s="39"/>
      <c r="CR166" s="8"/>
      <c r="CS166" s="66" t="e">
        <f>CS157/CS$152*100</f>
        <v>#REF!</v>
      </c>
      <c r="CT166" s="68" t="e">
        <f t="shared" si="73"/>
        <v>#REF!</v>
      </c>
      <c r="CU166" s="68" t="e">
        <f t="shared" si="72"/>
        <v>#REF!</v>
      </c>
      <c r="CV166" s="68" t="e">
        <f t="shared" si="72"/>
        <v>#REF!</v>
      </c>
      <c r="CW166" s="68" t="e">
        <f t="shared" si="72"/>
        <v>#REF!</v>
      </c>
      <c r="CX166" s="36" t="s">
        <v>293</v>
      </c>
      <c r="CY166" s="8"/>
      <c r="CZ166" s="8"/>
      <c r="DA166" s="8"/>
      <c r="DB166" s="8"/>
      <c r="DC166" s="8"/>
      <c r="DD166" s="8"/>
      <c r="DE166" s="8"/>
      <c r="DF166" s="12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</row>
    <row r="167" spans="2:21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03"/>
      <c r="R167" s="8"/>
      <c r="S167" s="8"/>
      <c r="T167" s="103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9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66">
        <f>BV160/$CC160*100</f>
        <v>13.572542901716069</v>
      </c>
      <c r="BW167" s="68">
        <f t="shared" si="74"/>
        <v>4.9921996879875197</v>
      </c>
      <c r="BX167" s="68">
        <f t="shared" si="74"/>
        <v>1.40405616224649</v>
      </c>
      <c r="BY167" s="68">
        <f t="shared" si="74"/>
        <v>8.8923556942277688</v>
      </c>
      <c r="BZ167" s="68">
        <f t="shared" si="74"/>
        <v>23.868954758190327</v>
      </c>
      <c r="CA167" s="68">
        <f t="shared" si="74"/>
        <v>18.096723868954758</v>
      </c>
      <c r="CB167" s="68">
        <f t="shared" si="74"/>
        <v>29.173166926677069</v>
      </c>
      <c r="CC167" s="68">
        <f>SUM(BV167:CB167)</f>
        <v>100</v>
      </c>
      <c r="CD167" s="36" t="s">
        <v>166</v>
      </c>
      <c r="CE167" s="8"/>
      <c r="CF167" s="11" t="s">
        <v>76</v>
      </c>
      <c r="CG167" s="68">
        <f>SUM(CH167:CN167)</f>
        <v>100</v>
      </c>
      <c r="CH167" s="68">
        <f t="shared" si="75"/>
        <v>29.173166926677069</v>
      </c>
      <c r="CI167" s="68">
        <f t="shared" si="75"/>
        <v>18.096723868954758</v>
      </c>
      <c r="CJ167" s="68">
        <f t="shared" si="75"/>
        <v>23.868954758190327</v>
      </c>
      <c r="CK167" s="68">
        <f t="shared" si="75"/>
        <v>8.8923556942277688</v>
      </c>
      <c r="CL167" s="68">
        <f t="shared" si="75"/>
        <v>1.40405616224649</v>
      </c>
      <c r="CM167" s="68">
        <f t="shared" si="75"/>
        <v>4.9921996879875197</v>
      </c>
      <c r="CN167" s="68">
        <f>CN160/$CG160*100</f>
        <v>13.572542901716069</v>
      </c>
      <c r="CO167" s="68"/>
      <c r="CP167" s="68"/>
      <c r="CQ167" s="39"/>
      <c r="CR167" s="8"/>
      <c r="CS167" s="66" t="s">
        <v>83</v>
      </c>
      <c r="CT167" s="68" t="e">
        <f t="shared" si="73"/>
        <v>#REF!</v>
      </c>
      <c r="CU167" s="68" t="e">
        <f t="shared" si="72"/>
        <v>#REF!</v>
      </c>
      <c r="CV167" s="68" t="e">
        <f t="shared" si="72"/>
        <v>#REF!</v>
      </c>
      <c r="CW167" s="68" t="e">
        <f t="shared" si="72"/>
        <v>#REF!</v>
      </c>
      <c r="CX167" s="36" t="s">
        <v>294</v>
      </c>
      <c r="CY167" s="8"/>
      <c r="CZ167" s="8"/>
      <c r="DA167" s="8"/>
      <c r="DB167" s="8"/>
      <c r="DC167" s="8"/>
      <c r="DD167" s="8"/>
      <c r="DE167" s="8"/>
      <c r="DF167" s="12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</row>
    <row r="168" spans="2:21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03"/>
      <c r="R168" s="8"/>
      <c r="S168" s="8"/>
      <c r="T168" s="103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9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66" t="s">
        <v>206</v>
      </c>
      <c r="BW168" s="68">
        <f t="shared" si="74"/>
        <v>9.9307159353348737</v>
      </c>
      <c r="BX168" s="68">
        <f t="shared" si="74"/>
        <v>17.4364896073903</v>
      </c>
      <c r="BY168" s="68">
        <f t="shared" si="74"/>
        <v>22.170900692840647</v>
      </c>
      <c r="BZ168" s="68">
        <f t="shared" si="74"/>
        <v>25.057736720554274</v>
      </c>
      <c r="CA168" s="68">
        <f t="shared" si="74"/>
        <v>4.6189376443418011</v>
      </c>
      <c r="CB168" s="68">
        <f t="shared" si="74"/>
        <v>20.785219399538107</v>
      </c>
      <c r="CC168" s="68">
        <f>SUM(BV168:CB168)</f>
        <v>100</v>
      </c>
      <c r="CD168" s="36" t="s">
        <v>176</v>
      </c>
      <c r="CE168" s="8"/>
      <c r="CF168" s="7" t="s">
        <v>77</v>
      </c>
      <c r="CG168" s="68">
        <f>SUM(CH168:CN168)</f>
        <v>100</v>
      </c>
      <c r="CH168" s="68">
        <f t="shared" si="75"/>
        <v>20.785219399538107</v>
      </c>
      <c r="CI168" s="68">
        <f t="shared" si="75"/>
        <v>4.6189376443418011</v>
      </c>
      <c r="CJ168" s="68">
        <f t="shared" si="75"/>
        <v>25.057736720554274</v>
      </c>
      <c r="CK168" s="68">
        <f t="shared" si="75"/>
        <v>22.170900692840647</v>
      </c>
      <c r="CL168" s="68">
        <f t="shared" si="75"/>
        <v>17.4364896073903</v>
      </c>
      <c r="CM168" s="68">
        <f t="shared" si="75"/>
        <v>9.9307159353348737</v>
      </c>
      <c r="CN168" s="69" t="s">
        <v>83</v>
      </c>
      <c r="CO168" s="69"/>
      <c r="CP168" s="69"/>
      <c r="CQ168" s="37"/>
      <c r="CR168" s="8"/>
      <c r="CS168" s="66" t="s">
        <v>83</v>
      </c>
      <c r="CT168" s="68" t="e">
        <f t="shared" si="73"/>
        <v>#REF!</v>
      </c>
      <c r="CU168" s="68" t="e">
        <f t="shared" si="72"/>
        <v>#REF!</v>
      </c>
      <c r="CV168" s="68" t="e">
        <f t="shared" si="72"/>
        <v>#REF!</v>
      </c>
      <c r="CW168" s="68" t="e">
        <f t="shared" si="72"/>
        <v>#REF!</v>
      </c>
      <c r="CX168" s="36" t="s">
        <v>285</v>
      </c>
      <c r="CY168" s="8"/>
      <c r="CZ168" s="8"/>
      <c r="DA168" s="8"/>
      <c r="DB168" s="8"/>
      <c r="DC168" s="8"/>
      <c r="DD168" s="8"/>
      <c r="DE168" s="8"/>
      <c r="DF168" s="12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</row>
    <row r="169" spans="2:21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03"/>
      <c r="R169" s="8"/>
      <c r="S169" s="8"/>
      <c r="T169" s="103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9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12"/>
      <c r="BW169" s="8"/>
      <c r="BX169" s="8"/>
      <c r="BY169" s="8"/>
      <c r="BZ169" s="8"/>
      <c r="CA169" s="8"/>
      <c r="CB169" s="8"/>
      <c r="CC169" s="8"/>
      <c r="CD169" s="12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9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12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</row>
    <row r="170" spans="2:21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03"/>
      <c r="R170" s="8"/>
      <c r="S170" s="8"/>
      <c r="T170" s="103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9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66">
        <f t="shared" ref="BV170:CC170" si="76">SUM(BV171:BV174)</f>
        <v>100</v>
      </c>
      <c r="BW170" s="68">
        <f t="shared" si="76"/>
        <v>99.999999999999986</v>
      </c>
      <c r="BX170" s="68">
        <f t="shared" si="76"/>
        <v>100.00000000000001</v>
      </c>
      <c r="BY170" s="68">
        <f t="shared" si="76"/>
        <v>100</v>
      </c>
      <c r="BZ170" s="68">
        <f t="shared" si="76"/>
        <v>100</v>
      </c>
      <c r="CA170" s="68">
        <f t="shared" si="76"/>
        <v>100.00000000000001</v>
      </c>
      <c r="CB170" s="68">
        <f t="shared" si="76"/>
        <v>100</v>
      </c>
      <c r="CC170" s="68">
        <f t="shared" si="76"/>
        <v>99.999999999999986</v>
      </c>
      <c r="CD170" s="10" t="s">
        <v>73</v>
      </c>
      <c r="CE170" s="8"/>
      <c r="CF170" s="11" t="s">
        <v>74</v>
      </c>
      <c r="CG170" s="68">
        <f>CC170</f>
        <v>99.999999999999986</v>
      </c>
      <c r="CH170" s="68">
        <f>CB170</f>
        <v>100</v>
      </c>
      <c r="CI170" s="68">
        <f>CA170</f>
        <v>100.00000000000001</v>
      </c>
      <c r="CJ170" s="68">
        <f>BZ170</f>
        <v>100</v>
      </c>
      <c r="CK170" s="68">
        <f>BY170</f>
        <v>100</v>
      </c>
      <c r="CL170" s="68">
        <f>BX170</f>
        <v>100.00000000000001</v>
      </c>
      <c r="CM170" s="68">
        <f>BW170</f>
        <v>99.999999999999986</v>
      </c>
      <c r="CN170" s="68">
        <f>BV170</f>
        <v>100</v>
      </c>
      <c r="CO170" s="68"/>
      <c r="CP170" s="68"/>
      <c r="CQ170" s="39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12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</row>
    <row r="171" spans="2:21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03"/>
      <c r="R171" s="8"/>
      <c r="S171" s="8"/>
      <c r="T171" s="103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9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69" t="s">
        <v>83</v>
      </c>
      <c r="BW171" s="68">
        <f t="shared" ref="BW171:CC171" si="77">BW158/BW157*100</f>
        <v>78.5812356979405</v>
      </c>
      <c r="BX171" s="68">
        <f t="shared" si="77"/>
        <v>80.135135135135144</v>
      </c>
      <c r="BY171" s="68">
        <f t="shared" si="77"/>
        <v>77.354130560369725</v>
      </c>
      <c r="BZ171" s="68">
        <f t="shared" si="77"/>
        <v>68.788650418333944</v>
      </c>
      <c r="CA171" s="68">
        <f t="shared" si="77"/>
        <v>74.12523020257828</v>
      </c>
      <c r="CB171" s="68">
        <f t="shared" si="77"/>
        <v>65.357612988152709</v>
      </c>
      <c r="CC171" s="68">
        <f t="shared" si="77"/>
        <v>72.07198628832603</v>
      </c>
      <c r="CD171" s="36" t="s">
        <v>147</v>
      </c>
      <c r="CE171" s="8"/>
      <c r="CF171" s="11" t="s">
        <v>144</v>
      </c>
      <c r="CG171" s="68">
        <f>CC171</f>
        <v>72.07198628832603</v>
      </c>
      <c r="CH171" s="68">
        <f>CB171</f>
        <v>65.357612988152709</v>
      </c>
      <c r="CI171" s="68">
        <f>CA171</f>
        <v>74.12523020257828</v>
      </c>
      <c r="CJ171" s="68">
        <f>BZ171</f>
        <v>68.788650418333944</v>
      </c>
      <c r="CK171" s="68">
        <f>BY171</f>
        <v>77.354130560369725</v>
      </c>
      <c r="CL171" s="68">
        <f>BX171</f>
        <v>80.135135135135144</v>
      </c>
      <c r="CM171" s="68">
        <f>BW171</f>
        <v>78.5812356979405</v>
      </c>
      <c r="CN171" s="69" t="s">
        <v>83</v>
      </c>
      <c r="CO171" s="69"/>
      <c r="CP171" s="69"/>
      <c r="CQ171" s="37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12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</row>
    <row r="172" spans="2:21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03"/>
      <c r="R172" s="8"/>
      <c r="S172" s="8"/>
      <c r="T172" s="103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68">
        <f t="shared" ref="BV172:CC172" si="78">BV159/BV157*100</f>
        <v>48.520710059171599</v>
      </c>
      <c r="BW172" s="68">
        <f t="shared" si="78"/>
        <v>16.018306636155607</v>
      </c>
      <c r="BX172" s="68">
        <f t="shared" si="78"/>
        <v>14.45945945945946</v>
      </c>
      <c r="BY172" s="68">
        <f t="shared" si="78"/>
        <v>15.453495089543617</v>
      </c>
      <c r="BZ172" s="68">
        <f t="shared" si="78"/>
        <v>24.48162968352128</v>
      </c>
      <c r="CA172" s="68">
        <f t="shared" si="78"/>
        <v>18.692449355432782</v>
      </c>
      <c r="CB172" s="68">
        <f t="shared" si="78"/>
        <v>26.590609916630104</v>
      </c>
      <c r="CC172" s="68">
        <f t="shared" si="78"/>
        <v>20.753189868596458</v>
      </c>
      <c r="CD172" s="36" t="s">
        <v>157</v>
      </c>
      <c r="CE172" s="8"/>
      <c r="CF172" s="11" t="s">
        <v>148</v>
      </c>
      <c r="CG172" s="68">
        <f>CC172</f>
        <v>20.753189868596458</v>
      </c>
      <c r="CH172" s="68">
        <f>CB172</f>
        <v>26.590609916630104</v>
      </c>
      <c r="CI172" s="68">
        <f>CA172</f>
        <v>18.692449355432782</v>
      </c>
      <c r="CJ172" s="68">
        <f>BZ172</f>
        <v>24.48162968352128</v>
      </c>
      <c r="CK172" s="68">
        <f>BY172</f>
        <v>15.453495089543617</v>
      </c>
      <c r="CL172" s="68">
        <f>BX172</f>
        <v>14.45945945945946</v>
      </c>
      <c r="CM172" s="68">
        <f>BW172</f>
        <v>16.018306636155607</v>
      </c>
      <c r="CN172" s="68">
        <f>BV172</f>
        <v>48.520710059171599</v>
      </c>
      <c r="CO172" s="68"/>
      <c r="CP172" s="68"/>
      <c r="CQ172" s="39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12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</row>
    <row r="173" spans="2:21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03"/>
      <c r="R173" s="8"/>
      <c r="S173" s="8"/>
      <c r="T173" s="103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9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68">
        <f t="shared" ref="BV173:CC173" si="79">BV160/BV157*100</f>
        <v>51.479289940828401</v>
      </c>
      <c r="BW173" s="68">
        <f t="shared" si="79"/>
        <v>1.4645308924485128</v>
      </c>
      <c r="BX173" s="68">
        <f t="shared" si="79"/>
        <v>0.30405405405405406</v>
      </c>
      <c r="BY173" s="68">
        <f t="shared" si="79"/>
        <v>1.6464471403812824</v>
      </c>
      <c r="BZ173" s="68">
        <f t="shared" si="79"/>
        <v>2.782830120043652</v>
      </c>
      <c r="CA173" s="68">
        <f t="shared" si="79"/>
        <v>5.3406998158379375</v>
      </c>
      <c r="CB173" s="68">
        <f t="shared" si="79"/>
        <v>4.1026766125493639</v>
      </c>
      <c r="CC173" s="68">
        <f t="shared" si="79"/>
        <v>3.0517996572081509</v>
      </c>
      <c r="CD173" s="36" t="s">
        <v>166</v>
      </c>
      <c r="CE173" s="8"/>
      <c r="CF173" s="11" t="s">
        <v>76</v>
      </c>
      <c r="CG173" s="68">
        <f>CC173</f>
        <v>3.0517996572081509</v>
      </c>
      <c r="CH173" s="68">
        <f>CB173</f>
        <v>4.1026766125493639</v>
      </c>
      <c r="CI173" s="68">
        <f>CA173</f>
        <v>5.3406998158379375</v>
      </c>
      <c r="CJ173" s="68">
        <f>BZ173</f>
        <v>2.782830120043652</v>
      </c>
      <c r="CK173" s="68">
        <f>BY173</f>
        <v>1.6464471403812824</v>
      </c>
      <c r="CL173" s="68">
        <f>BX173</f>
        <v>0.30405405405405406</v>
      </c>
      <c r="CM173" s="68">
        <f>BW173</f>
        <v>1.4645308924485128</v>
      </c>
      <c r="CN173" s="68">
        <f>BV173</f>
        <v>51.479289940828401</v>
      </c>
      <c r="CO173" s="68"/>
      <c r="CP173" s="68"/>
      <c r="CQ173" s="39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12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</row>
    <row r="174" spans="2:21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03"/>
      <c r="R174" s="8"/>
      <c r="S174" s="8"/>
      <c r="T174" s="103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9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69" t="s">
        <v>83</v>
      </c>
      <c r="BW174" s="68">
        <f t="shared" ref="BW174:CC174" si="80">BW161/BW157*100</f>
        <v>3.9359267734553773</v>
      </c>
      <c r="BX174" s="68">
        <f t="shared" si="80"/>
        <v>5.1013513513513509</v>
      </c>
      <c r="BY174" s="68">
        <f t="shared" si="80"/>
        <v>5.545927209705372</v>
      </c>
      <c r="BZ174" s="68">
        <f t="shared" si="80"/>
        <v>3.9468897781011281</v>
      </c>
      <c r="CA174" s="68">
        <f t="shared" si="80"/>
        <v>1.8416206261510131</v>
      </c>
      <c r="CB174" s="68">
        <f t="shared" si="80"/>
        <v>3.9491004826678369</v>
      </c>
      <c r="CC174" s="68">
        <f t="shared" si="80"/>
        <v>4.1230241858693581</v>
      </c>
      <c r="CD174" s="36" t="s">
        <v>176</v>
      </c>
      <c r="CE174" s="8"/>
      <c r="CF174" s="7" t="s">
        <v>77</v>
      </c>
      <c r="CG174" s="68">
        <f>CC174</f>
        <v>4.1230241858693581</v>
      </c>
      <c r="CH174" s="68">
        <f>CB174</f>
        <v>3.9491004826678369</v>
      </c>
      <c r="CI174" s="68">
        <f>CA174</f>
        <v>1.8416206261510131</v>
      </c>
      <c r="CJ174" s="68">
        <f>BZ174</f>
        <v>3.9468897781011281</v>
      </c>
      <c r="CK174" s="68">
        <f>BY174</f>
        <v>5.545927209705372</v>
      </c>
      <c r="CL174" s="68">
        <f>BX174</f>
        <v>5.1013513513513509</v>
      </c>
      <c r="CM174" s="68">
        <f>BW174</f>
        <v>3.9359267734553773</v>
      </c>
      <c r="CN174" s="69" t="s">
        <v>83</v>
      </c>
      <c r="CO174" s="69"/>
      <c r="CP174" s="69"/>
      <c r="CQ174" s="37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12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</row>
    <row r="175" spans="2:21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03"/>
      <c r="R175" s="8"/>
      <c r="S175" s="8"/>
      <c r="T175" s="103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9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9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12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</row>
    <row r="176" spans="2:21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03"/>
      <c r="R176" s="8"/>
      <c r="S176" s="8"/>
      <c r="T176" s="103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9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11" t="s">
        <v>313</v>
      </c>
      <c r="BY176" s="8"/>
      <c r="BZ176" s="8"/>
      <c r="CA176" s="8"/>
      <c r="CB176" s="8"/>
      <c r="CC176" s="8"/>
      <c r="CD176" s="8"/>
      <c r="CE176" s="8"/>
      <c r="CF176" s="11" t="s">
        <v>314</v>
      </c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9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12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</row>
    <row r="177" spans="2:21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03"/>
      <c r="R177" s="8"/>
      <c r="S177" s="8"/>
      <c r="T177" s="103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9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11" t="s">
        <v>221</v>
      </c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9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12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</row>
    <row r="178" spans="2:21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03"/>
      <c r="R178" s="8"/>
      <c r="S178" s="8"/>
      <c r="T178" s="103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9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9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12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</row>
    <row r="179" spans="2:21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03"/>
      <c r="R179" s="8"/>
      <c r="S179" s="8"/>
      <c r="T179" s="103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9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9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12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</row>
    <row r="180" spans="2:21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03"/>
      <c r="R180" s="8"/>
      <c r="S180" s="8"/>
      <c r="T180" s="103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9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9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12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</row>
    <row r="181" spans="2:21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03"/>
      <c r="R181" s="8"/>
      <c r="S181" s="8"/>
      <c r="T181" s="103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9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9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12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</row>
    <row r="182" spans="2:21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03"/>
      <c r="R182" s="8"/>
      <c r="S182" s="8"/>
      <c r="T182" s="103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9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9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12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</row>
    <row r="183" spans="2:21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03"/>
      <c r="R183" s="8"/>
      <c r="S183" s="8"/>
      <c r="T183" s="103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9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9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12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</row>
    <row r="184" spans="2:21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03"/>
      <c r="R184" s="8"/>
      <c r="S184" s="8"/>
      <c r="T184" s="103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9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9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12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</row>
    <row r="185" spans="2:21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03"/>
      <c r="R185" s="8"/>
      <c r="S185" s="8"/>
      <c r="T185" s="103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9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9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12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</row>
    <row r="186" spans="2:21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03"/>
      <c r="R186" s="8"/>
      <c r="S186" s="8"/>
      <c r="T186" s="103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9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9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12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</row>
    <row r="187" spans="2:21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03"/>
      <c r="R187" s="8"/>
      <c r="S187" s="8"/>
      <c r="T187" s="103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9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9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12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</row>
    <row r="188" spans="2:21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03"/>
      <c r="R188" s="8"/>
      <c r="S188" s="8"/>
      <c r="T188" s="103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9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9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12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</row>
    <row r="189" spans="2:21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03"/>
      <c r="R189" s="8"/>
      <c r="S189" s="8"/>
      <c r="T189" s="103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9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9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12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</row>
    <row r="190" spans="2:21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03"/>
      <c r="R190" s="8"/>
      <c r="S190" s="8"/>
      <c r="T190" s="103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9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9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12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</row>
    <row r="191" spans="2:21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03"/>
      <c r="R191" s="8"/>
      <c r="S191" s="8"/>
      <c r="T191" s="103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9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9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12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</row>
    <row r="192" spans="2:21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03"/>
      <c r="R192" s="8"/>
      <c r="S192" s="8"/>
      <c r="T192" s="103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9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9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12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</row>
    <row r="193" spans="2:21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03"/>
      <c r="R193" s="8"/>
      <c r="S193" s="8"/>
      <c r="T193" s="103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9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9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12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</row>
    <row r="194" spans="2:21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03"/>
      <c r="R194" s="8"/>
      <c r="S194" s="8"/>
      <c r="T194" s="103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9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9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12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</row>
    <row r="195" spans="2:21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03"/>
      <c r="R195" s="8"/>
      <c r="S195" s="8"/>
      <c r="T195" s="103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9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9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12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</row>
    <row r="196" spans="2:21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03"/>
      <c r="R196" s="8"/>
      <c r="S196" s="8"/>
      <c r="T196" s="103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9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9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12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</row>
    <row r="197" spans="2:21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03"/>
      <c r="R197" s="8"/>
      <c r="S197" s="8"/>
      <c r="T197" s="103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9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9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12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</row>
    <row r="198" spans="2:21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03"/>
      <c r="R198" s="8"/>
      <c r="S198" s="8"/>
      <c r="T198" s="103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9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9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12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</row>
    <row r="199" spans="2:21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03"/>
      <c r="R199" s="8"/>
      <c r="S199" s="8"/>
      <c r="T199" s="103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9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9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12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</row>
    <row r="200" spans="2:21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03"/>
      <c r="R200" s="8"/>
      <c r="S200" s="8"/>
      <c r="T200" s="103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9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9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12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</row>
    <row r="201" spans="2:21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03"/>
      <c r="R201" s="8"/>
      <c r="S201" s="8"/>
      <c r="T201" s="103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9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9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12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</row>
    <row r="202" spans="2:21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03"/>
      <c r="R202" s="8"/>
      <c r="S202" s="8"/>
      <c r="T202" s="103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9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9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12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</row>
    <row r="203" spans="2:21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03"/>
      <c r="R203" s="8"/>
      <c r="S203" s="8"/>
      <c r="T203" s="103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9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9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12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</row>
    <row r="204" spans="2:21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03"/>
      <c r="R204" s="8"/>
      <c r="S204" s="8"/>
      <c r="T204" s="103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9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9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12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</row>
    <row r="205" spans="2:21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03"/>
      <c r="R205" s="8"/>
      <c r="S205" s="8"/>
      <c r="T205" s="103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9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9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12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</row>
    <row r="206" spans="2:21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03"/>
      <c r="R206" s="8"/>
      <c r="S206" s="8"/>
      <c r="T206" s="103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9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9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12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</row>
    <row r="207" spans="2:21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03"/>
      <c r="R207" s="8"/>
      <c r="S207" s="8"/>
      <c r="T207" s="103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9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9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12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</row>
    <row r="208" spans="2:21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03"/>
      <c r="R208" s="8"/>
      <c r="S208" s="8"/>
      <c r="T208" s="103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9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9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12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</row>
    <row r="209" spans="2:21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03"/>
      <c r="R209" s="8"/>
      <c r="S209" s="8"/>
      <c r="T209" s="103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9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9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12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</row>
    <row r="210" spans="2:21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03"/>
      <c r="R210" s="8"/>
      <c r="S210" s="8"/>
      <c r="T210" s="103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9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9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12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</row>
    <row r="211" spans="2:21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03"/>
      <c r="R211" s="8"/>
      <c r="S211" s="8"/>
      <c r="T211" s="103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9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9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12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</row>
    <row r="212" spans="2:21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03"/>
      <c r="R212" s="8"/>
      <c r="S212" s="8"/>
      <c r="T212" s="103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9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12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</row>
    <row r="213" spans="2:21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03"/>
      <c r="R213" s="8"/>
      <c r="S213" s="8"/>
      <c r="T213" s="103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9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9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12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</row>
    <row r="214" spans="2:21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03"/>
      <c r="R214" s="8"/>
      <c r="S214" s="8"/>
      <c r="T214" s="103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9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9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12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</row>
    <row r="215" spans="2:21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03"/>
      <c r="R215" s="8"/>
      <c r="S215" s="8"/>
      <c r="T215" s="103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9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9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12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</row>
    <row r="216" spans="2:21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03"/>
      <c r="R216" s="8"/>
      <c r="S216" s="8"/>
      <c r="T216" s="103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9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9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12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</row>
    <row r="217" spans="2:21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03"/>
      <c r="R217" s="8"/>
      <c r="S217" s="8"/>
      <c r="T217" s="103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9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9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12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</row>
    <row r="218" spans="2:21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03"/>
      <c r="R218" s="8"/>
      <c r="S218" s="8"/>
      <c r="T218" s="103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9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12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</row>
    <row r="219" spans="2:21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03"/>
      <c r="R219" s="8"/>
      <c r="S219" s="8"/>
      <c r="T219" s="103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9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9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12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</row>
    <row r="220" spans="2:21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03"/>
      <c r="R220" s="8"/>
      <c r="S220" s="8"/>
      <c r="T220" s="103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9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9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12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</row>
    <row r="221" spans="2:21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03"/>
      <c r="R221" s="8"/>
      <c r="S221" s="8"/>
      <c r="T221" s="103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9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9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12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</row>
    <row r="222" spans="2:21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03"/>
      <c r="R222" s="8"/>
      <c r="S222" s="8"/>
      <c r="T222" s="103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9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9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12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</row>
    <row r="223" spans="2:21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03"/>
      <c r="R223" s="8"/>
      <c r="S223" s="8"/>
      <c r="T223" s="103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9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9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12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</row>
    <row r="224" spans="2:21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03"/>
      <c r="R224" s="8"/>
      <c r="S224" s="8"/>
      <c r="T224" s="103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9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9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12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</row>
    <row r="225" spans="2:21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03"/>
      <c r="R225" s="8"/>
      <c r="S225" s="8"/>
      <c r="T225" s="103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9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9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12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</row>
    <row r="226" spans="2:21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03"/>
      <c r="R226" s="8"/>
      <c r="S226" s="8"/>
      <c r="T226" s="103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9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9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12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</row>
    <row r="227" spans="2:21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03"/>
      <c r="R227" s="8"/>
      <c r="S227" s="8"/>
      <c r="T227" s="103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9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9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12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</row>
    <row r="228" spans="2:21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03"/>
      <c r="R228" s="8"/>
      <c r="S228" s="8"/>
      <c r="T228" s="103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9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9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12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</row>
    <row r="229" spans="2:21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03"/>
      <c r="R229" s="8"/>
      <c r="S229" s="8"/>
      <c r="T229" s="103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9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9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12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</row>
    <row r="230" spans="2:21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03"/>
      <c r="R230" s="8"/>
      <c r="S230" s="8"/>
      <c r="T230" s="103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9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9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12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</row>
    <row r="231" spans="2:21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03"/>
      <c r="R231" s="8"/>
      <c r="S231" s="8"/>
      <c r="T231" s="103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9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9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12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</row>
    <row r="232" spans="2:21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03"/>
      <c r="R232" s="8"/>
      <c r="S232" s="8"/>
      <c r="T232" s="103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9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9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12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</row>
    <row r="233" spans="2:21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03"/>
      <c r="R233" s="8"/>
      <c r="S233" s="8"/>
      <c r="T233" s="103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9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9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12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</row>
    <row r="234" spans="2:21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03"/>
      <c r="R234" s="8"/>
      <c r="S234" s="8"/>
      <c r="T234" s="103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9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9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12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</row>
    <row r="235" spans="2:21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03"/>
      <c r="R235" s="8"/>
      <c r="S235" s="8"/>
      <c r="T235" s="103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9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9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12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</row>
    <row r="236" spans="2:21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03"/>
      <c r="R236" s="8"/>
      <c r="S236" s="8"/>
      <c r="T236" s="103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9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9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12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</row>
    <row r="237" spans="2:21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03"/>
      <c r="R237" s="8"/>
      <c r="S237" s="8"/>
      <c r="T237" s="103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9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9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12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</row>
    <row r="238" spans="2:21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03"/>
      <c r="R238" s="8"/>
      <c r="S238" s="8"/>
      <c r="T238" s="103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9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9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12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</row>
    <row r="239" spans="2:21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03"/>
      <c r="R239" s="8"/>
      <c r="S239" s="8"/>
      <c r="T239" s="103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9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9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12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</row>
    <row r="240" spans="2:21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03"/>
      <c r="R240" s="8"/>
      <c r="S240" s="8"/>
      <c r="T240" s="103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9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9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12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</row>
    <row r="241" spans="2:21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03"/>
      <c r="R241" s="8"/>
      <c r="S241" s="8"/>
      <c r="T241" s="103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9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9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12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</row>
    <row r="242" spans="2:21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03"/>
      <c r="R242" s="8"/>
      <c r="S242" s="8"/>
      <c r="T242" s="103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9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9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12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</row>
    <row r="243" spans="2:21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03"/>
      <c r="R243" s="8"/>
      <c r="S243" s="8"/>
      <c r="T243" s="103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9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9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12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</row>
    <row r="244" spans="2:21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03"/>
      <c r="R244" s="8"/>
      <c r="S244" s="8"/>
      <c r="T244" s="103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9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9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12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</row>
    <row r="245" spans="2:21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03"/>
      <c r="R245" s="8"/>
      <c r="S245" s="8"/>
      <c r="T245" s="103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9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9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12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</row>
    <row r="246" spans="2:21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03"/>
      <c r="R246" s="8"/>
      <c r="S246" s="8"/>
      <c r="T246" s="103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9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9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12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</row>
    <row r="247" spans="2:21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03"/>
      <c r="R247" s="8"/>
      <c r="S247" s="8"/>
      <c r="T247" s="103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9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9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12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</row>
    <row r="248" spans="2:21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03"/>
      <c r="R248" s="8"/>
      <c r="S248" s="8"/>
      <c r="T248" s="103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9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9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12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</row>
    <row r="249" spans="2:21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03"/>
      <c r="R249" s="8"/>
      <c r="S249" s="8"/>
      <c r="T249" s="103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9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9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12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</row>
    <row r="250" spans="2:21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03"/>
      <c r="R250" s="8"/>
      <c r="S250" s="8"/>
      <c r="T250" s="103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9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9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12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</row>
    <row r="251" spans="2:21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03"/>
      <c r="R251" s="8"/>
      <c r="S251" s="8"/>
      <c r="T251" s="103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9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9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12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</row>
    <row r="252" spans="2:21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03"/>
      <c r="R252" s="8"/>
      <c r="S252" s="8"/>
      <c r="T252" s="103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9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9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12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</row>
    <row r="253" spans="2:21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03"/>
      <c r="R253" s="8"/>
      <c r="S253" s="8"/>
      <c r="T253" s="103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9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9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12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</row>
    <row r="254" spans="2:21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03"/>
      <c r="R254" s="8"/>
      <c r="S254" s="8"/>
      <c r="T254" s="103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9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9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12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</row>
    <row r="255" spans="2:21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03"/>
      <c r="R255" s="8"/>
      <c r="S255" s="8"/>
      <c r="T255" s="103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9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9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12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</row>
    <row r="256" spans="2:21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03"/>
      <c r="R256" s="8"/>
      <c r="S256" s="8"/>
      <c r="T256" s="103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9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9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12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  <c r="GQ256" s="8"/>
      <c r="GR256" s="8"/>
      <c r="GS256" s="8"/>
      <c r="GT256" s="8"/>
      <c r="GU256" s="8"/>
      <c r="GV256" s="8"/>
      <c r="GW256" s="8"/>
      <c r="GX256" s="8"/>
      <c r="GY256" s="8"/>
      <c r="GZ256" s="8"/>
      <c r="HA256" s="8"/>
      <c r="HB256" s="8"/>
      <c r="HC256" s="8"/>
      <c r="HD256" s="8"/>
    </row>
    <row r="257" spans="2:21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03"/>
      <c r="R257" s="8"/>
      <c r="S257" s="8"/>
      <c r="T257" s="103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9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9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12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</row>
    <row r="258" spans="2:21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03"/>
      <c r="R258" s="8"/>
      <c r="S258" s="8"/>
      <c r="T258" s="103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9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9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12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  <c r="GQ258" s="8"/>
      <c r="GR258" s="8"/>
      <c r="GS258" s="8"/>
      <c r="GT258" s="8"/>
      <c r="GU258" s="8"/>
      <c r="GV258" s="8"/>
      <c r="GW258" s="8"/>
      <c r="GX258" s="8"/>
      <c r="GY258" s="8"/>
      <c r="GZ258" s="8"/>
      <c r="HA258" s="8"/>
      <c r="HB258" s="8"/>
      <c r="HC258" s="8"/>
      <c r="HD258" s="8"/>
    </row>
    <row r="259" spans="2:21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03"/>
      <c r="R259" s="8"/>
      <c r="S259" s="8"/>
      <c r="T259" s="103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9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9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12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  <c r="GQ259" s="8"/>
      <c r="GR259" s="8"/>
      <c r="GS259" s="8"/>
      <c r="GT259" s="8"/>
      <c r="GU259" s="8"/>
      <c r="GV259" s="8"/>
      <c r="GW259" s="8"/>
      <c r="GX259" s="8"/>
      <c r="GY259" s="8"/>
      <c r="GZ259" s="8"/>
      <c r="HA259" s="8"/>
      <c r="HB259" s="8"/>
      <c r="HC259" s="8"/>
      <c r="HD259" s="8"/>
    </row>
    <row r="260" spans="2:21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03"/>
      <c r="R260" s="8"/>
      <c r="S260" s="8"/>
      <c r="T260" s="103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9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9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12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  <c r="GQ260" s="8"/>
      <c r="GR260" s="8"/>
      <c r="GS260" s="8"/>
      <c r="GT260" s="8"/>
      <c r="GU260" s="8"/>
      <c r="GV260" s="8"/>
      <c r="GW260" s="8"/>
      <c r="GX260" s="8"/>
      <c r="GY260" s="8"/>
      <c r="GZ260" s="8"/>
      <c r="HA260" s="8"/>
      <c r="HB260" s="8"/>
      <c r="HC260" s="8"/>
      <c r="HD260" s="8"/>
    </row>
    <row r="261" spans="2:21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03"/>
      <c r="R261" s="8"/>
      <c r="S261" s="8"/>
      <c r="T261" s="103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9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9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12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</row>
    <row r="262" spans="2:21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03"/>
      <c r="R262" s="8"/>
      <c r="S262" s="8"/>
      <c r="T262" s="103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9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9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12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  <c r="GQ262" s="8"/>
      <c r="GR262" s="8"/>
      <c r="GS262" s="8"/>
      <c r="GT262" s="8"/>
      <c r="GU262" s="8"/>
      <c r="GV262" s="8"/>
      <c r="GW262" s="8"/>
      <c r="GX262" s="8"/>
      <c r="GY262" s="8"/>
      <c r="GZ262" s="8"/>
      <c r="HA262" s="8"/>
      <c r="HB262" s="8"/>
      <c r="HC262" s="8"/>
      <c r="HD262" s="8"/>
    </row>
    <row r="263" spans="2:21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03"/>
      <c r="R263" s="8"/>
      <c r="S263" s="8"/>
      <c r="T263" s="103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9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9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12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</row>
    <row r="264" spans="2:21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03"/>
      <c r="R264" s="8"/>
      <c r="S264" s="8"/>
      <c r="T264" s="103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9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9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12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</row>
    <row r="265" spans="2:21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03"/>
      <c r="R265" s="8"/>
      <c r="S265" s="8"/>
      <c r="T265" s="103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9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9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12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  <c r="GQ265" s="8"/>
      <c r="GR265" s="8"/>
      <c r="GS265" s="8"/>
      <c r="GT265" s="8"/>
      <c r="GU265" s="8"/>
      <c r="GV265" s="8"/>
      <c r="GW265" s="8"/>
      <c r="GX265" s="8"/>
      <c r="GY265" s="8"/>
      <c r="GZ265" s="8"/>
      <c r="HA265" s="8"/>
      <c r="HB265" s="8"/>
      <c r="HC265" s="8"/>
      <c r="HD265" s="8"/>
    </row>
    <row r="266" spans="2:21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03"/>
      <c r="R266" s="8"/>
      <c r="S266" s="8"/>
      <c r="T266" s="103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9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9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12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  <c r="GQ266" s="8"/>
      <c r="GR266" s="8"/>
      <c r="GS266" s="8"/>
      <c r="GT266" s="8"/>
      <c r="GU266" s="8"/>
      <c r="GV266" s="8"/>
      <c r="GW266" s="8"/>
      <c r="GX266" s="8"/>
      <c r="GY266" s="8"/>
      <c r="GZ266" s="8"/>
      <c r="HA266" s="8"/>
      <c r="HB266" s="8"/>
      <c r="HC266" s="8"/>
      <c r="HD266" s="8"/>
    </row>
    <row r="267" spans="2:21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03"/>
      <c r="R267" s="8"/>
      <c r="S267" s="8"/>
      <c r="T267" s="103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9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9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12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</row>
    <row r="268" spans="2:21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03"/>
      <c r="R268" s="8"/>
      <c r="S268" s="8"/>
      <c r="T268" s="103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9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9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12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  <c r="GQ268" s="8"/>
      <c r="GR268" s="8"/>
      <c r="GS268" s="8"/>
      <c r="GT268" s="8"/>
      <c r="GU268" s="8"/>
      <c r="GV268" s="8"/>
      <c r="GW268" s="8"/>
      <c r="GX268" s="8"/>
      <c r="GY268" s="8"/>
      <c r="GZ268" s="8"/>
      <c r="HA268" s="8"/>
      <c r="HB268" s="8"/>
      <c r="HC268" s="8"/>
      <c r="HD268" s="8"/>
    </row>
    <row r="269" spans="2:21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03"/>
      <c r="R269" s="8"/>
      <c r="S269" s="8"/>
      <c r="T269" s="103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9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9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12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</row>
    <row r="270" spans="2:21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03"/>
      <c r="R270" s="8"/>
      <c r="S270" s="8"/>
      <c r="T270" s="103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9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9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12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</row>
    <row r="271" spans="2:21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03"/>
      <c r="R271" s="8"/>
      <c r="S271" s="8"/>
      <c r="T271" s="103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9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9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12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</row>
    <row r="272" spans="2:21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03"/>
      <c r="R272" s="8"/>
      <c r="S272" s="8"/>
      <c r="T272" s="103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9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9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12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  <c r="GJ272" s="8"/>
      <c r="GK272" s="8"/>
      <c r="GL272" s="8"/>
      <c r="GM272" s="8"/>
      <c r="GN272" s="8"/>
      <c r="GO272" s="8"/>
      <c r="GP272" s="8"/>
      <c r="GQ272" s="8"/>
      <c r="GR272" s="8"/>
      <c r="GS272" s="8"/>
      <c r="GT272" s="8"/>
      <c r="GU272" s="8"/>
      <c r="GV272" s="8"/>
      <c r="GW272" s="8"/>
      <c r="GX272" s="8"/>
      <c r="GY272" s="8"/>
      <c r="GZ272" s="8"/>
      <c r="HA272" s="8"/>
      <c r="HB272" s="8"/>
      <c r="HC272" s="8"/>
      <c r="HD272" s="8"/>
    </row>
    <row r="273" spans="2:21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03"/>
      <c r="R273" s="8"/>
      <c r="S273" s="8"/>
      <c r="T273" s="103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9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9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12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  <c r="FJ273" s="8"/>
      <c r="FK273" s="8"/>
      <c r="FL273" s="8"/>
      <c r="FM273" s="8"/>
      <c r="FN273" s="8"/>
      <c r="FO273" s="8"/>
      <c r="FP273" s="8"/>
      <c r="FQ273" s="8"/>
      <c r="FR273" s="8"/>
      <c r="FS273" s="8"/>
      <c r="FT273" s="8"/>
      <c r="FU273" s="8"/>
      <c r="FV273" s="8"/>
      <c r="FW273" s="8"/>
      <c r="FX273" s="8"/>
      <c r="FY273" s="8"/>
      <c r="FZ273" s="8"/>
      <c r="GA273" s="8"/>
      <c r="GB273" s="8"/>
      <c r="GC273" s="8"/>
      <c r="GD273" s="8"/>
      <c r="GE273" s="8"/>
      <c r="GF273" s="8"/>
      <c r="GG273" s="8"/>
      <c r="GH273" s="8"/>
      <c r="GI273" s="8"/>
      <c r="GJ273" s="8"/>
      <c r="GK273" s="8"/>
      <c r="GL273" s="8"/>
      <c r="GM273" s="8"/>
      <c r="GN273" s="8"/>
      <c r="GO273" s="8"/>
      <c r="GP273" s="8"/>
      <c r="GQ273" s="8"/>
      <c r="GR273" s="8"/>
      <c r="GS273" s="8"/>
      <c r="GT273" s="8"/>
      <c r="GU273" s="8"/>
      <c r="GV273" s="8"/>
      <c r="GW273" s="8"/>
      <c r="GX273" s="8"/>
      <c r="GY273" s="8"/>
      <c r="GZ273" s="8"/>
      <c r="HA273" s="8"/>
      <c r="HB273" s="8"/>
      <c r="HC273" s="8"/>
      <c r="HD273" s="8"/>
    </row>
    <row r="274" spans="2:21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03"/>
      <c r="R274" s="8"/>
      <c r="S274" s="8"/>
      <c r="T274" s="103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9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9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12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</row>
    <row r="275" spans="2:21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03"/>
      <c r="R275" s="8"/>
      <c r="S275" s="8"/>
      <c r="T275" s="103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9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9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12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  <c r="GQ275" s="8"/>
      <c r="GR275" s="8"/>
      <c r="GS275" s="8"/>
      <c r="GT275" s="8"/>
      <c r="GU275" s="8"/>
      <c r="GV275" s="8"/>
      <c r="GW275" s="8"/>
      <c r="GX275" s="8"/>
      <c r="GY275" s="8"/>
      <c r="GZ275" s="8"/>
      <c r="HA275" s="8"/>
      <c r="HB275" s="8"/>
      <c r="HC275" s="8"/>
      <c r="HD275" s="8"/>
    </row>
    <row r="276" spans="2:21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03"/>
      <c r="R276" s="8"/>
      <c r="S276" s="8"/>
      <c r="T276" s="103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9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9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12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  <c r="GQ276" s="8"/>
      <c r="GR276" s="8"/>
      <c r="GS276" s="8"/>
      <c r="GT276" s="8"/>
      <c r="GU276" s="8"/>
      <c r="GV276" s="8"/>
      <c r="GW276" s="8"/>
      <c r="GX276" s="8"/>
      <c r="GY276" s="8"/>
      <c r="GZ276" s="8"/>
      <c r="HA276" s="8"/>
      <c r="HB276" s="8"/>
      <c r="HC276" s="8"/>
      <c r="HD276" s="8"/>
    </row>
    <row r="277" spans="2:21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03"/>
      <c r="R277" s="8"/>
      <c r="S277" s="8"/>
      <c r="T277" s="103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9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9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12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</row>
    <row r="278" spans="2:21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03"/>
      <c r="R278" s="8"/>
      <c r="S278" s="8"/>
      <c r="T278" s="103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9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9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12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  <c r="GQ278" s="8"/>
      <c r="GR278" s="8"/>
      <c r="GS278" s="8"/>
      <c r="GT278" s="8"/>
      <c r="GU278" s="8"/>
      <c r="GV278" s="8"/>
      <c r="GW278" s="8"/>
      <c r="GX278" s="8"/>
      <c r="GY278" s="8"/>
      <c r="GZ278" s="8"/>
      <c r="HA278" s="8"/>
      <c r="HB278" s="8"/>
      <c r="HC278" s="8"/>
      <c r="HD278" s="8"/>
    </row>
    <row r="279" spans="2:21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03"/>
      <c r="R279" s="8"/>
      <c r="S279" s="8"/>
      <c r="T279" s="103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9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9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12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  <c r="GQ279" s="8"/>
      <c r="GR279" s="8"/>
      <c r="GS279" s="8"/>
      <c r="GT279" s="8"/>
      <c r="GU279" s="8"/>
      <c r="GV279" s="8"/>
      <c r="GW279" s="8"/>
      <c r="GX279" s="8"/>
      <c r="GY279" s="8"/>
      <c r="GZ279" s="8"/>
      <c r="HA279" s="8"/>
      <c r="HB279" s="8"/>
      <c r="HC279" s="8"/>
      <c r="HD279" s="8"/>
    </row>
    <row r="280" spans="2:21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03"/>
      <c r="R280" s="8"/>
      <c r="S280" s="8"/>
      <c r="T280" s="103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9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9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12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</row>
    <row r="281" spans="2:21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03"/>
      <c r="R281" s="8"/>
      <c r="S281" s="8"/>
      <c r="T281" s="103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9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9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12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  <c r="GQ281" s="8"/>
      <c r="GR281" s="8"/>
      <c r="GS281" s="8"/>
      <c r="GT281" s="8"/>
      <c r="GU281" s="8"/>
      <c r="GV281" s="8"/>
      <c r="GW281" s="8"/>
      <c r="GX281" s="8"/>
      <c r="GY281" s="8"/>
      <c r="GZ281" s="8"/>
      <c r="HA281" s="8"/>
      <c r="HB281" s="8"/>
      <c r="HC281" s="8"/>
      <c r="HD281" s="8"/>
    </row>
    <row r="282" spans="2:21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03"/>
      <c r="R282" s="8"/>
      <c r="S282" s="8"/>
      <c r="T282" s="103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9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9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12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  <c r="GQ282" s="8"/>
      <c r="GR282" s="8"/>
      <c r="GS282" s="8"/>
      <c r="GT282" s="8"/>
      <c r="GU282" s="8"/>
      <c r="GV282" s="8"/>
      <c r="GW282" s="8"/>
      <c r="GX282" s="8"/>
      <c r="GY282" s="8"/>
      <c r="GZ282" s="8"/>
      <c r="HA282" s="8"/>
      <c r="HB282" s="8"/>
      <c r="HC282" s="8"/>
      <c r="HD282" s="8"/>
    </row>
    <row r="283" spans="2:21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03"/>
      <c r="R283" s="8"/>
      <c r="S283" s="8"/>
      <c r="T283" s="103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9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9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12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  <c r="GQ283" s="8"/>
      <c r="GR283" s="8"/>
      <c r="GS283" s="8"/>
      <c r="GT283" s="8"/>
      <c r="GU283" s="8"/>
      <c r="GV283" s="8"/>
      <c r="GW283" s="8"/>
      <c r="GX283" s="8"/>
      <c r="GY283" s="8"/>
      <c r="GZ283" s="8"/>
      <c r="HA283" s="8"/>
      <c r="HB283" s="8"/>
      <c r="HC283" s="8"/>
      <c r="HD283" s="8"/>
    </row>
    <row r="284" spans="2:21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03"/>
      <c r="R284" s="8"/>
      <c r="S284" s="8"/>
      <c r="T284" s="103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9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9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12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  <c r="GQ284" s="8"/>
      <c r="GR284" s="8"/>
      <c r="GS284" s="8"/>
      <c r="GT284" s="8"/>
      <c r="GU284" s="8"/>
      <c r="GV284" s="8"/>
      <c r="GW284" s="8"/>
      <c r="GX284" s="8"/>
      <c r="GY284" s="8"/>
      <c r="GZ284" s="8"/>
      <c r="HA284" s="8"/>
      <c r="HB284" s="8"/>
      <c r="HC284" s="8"/>
      <c r="HD284" s="8"/>
    </row>
    <row r="285" spans="2:21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03"/>
      <c r="R285" s="8"/>
      <c r="S285" s="8"/>
      <c r="T285" s="103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9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9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12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  <c r="GQ285" s="8"/>
      <c r="GR285" s="8"/>
      <c r="GS285" s="8"/>
      <c r="GT285" s="8"/>
      <c r="GU285" s="8"/>
      <c r="GV285" s="8"/>
      <c r="GW285" s="8"/>
      <c r="GX285" s="8"/>
      <c r="GY285" s="8"/>
      <c r="GZ285" s="8"/>
      <c r="HA285" s="8"/>
      <c r="HB285" s="8"/>
      <c r="HC285" s="8"/>
      <c r="HD285" s="8"/>
    </row>
    <row r="286" spans="2:21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03"/>
      <c r="R286" s="8"/>
      <c r="S286" s="8"/>
      <c r="T286" s="103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9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9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12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  <c r="GQ286" s="8"/>
      <c r="GR286" s="8"/>
      <c r="GS286" s="8"/>
      <c r="GT286" s="8"/>
      <c r="GU286" s="8"/>
      <c r="GV286" s="8"/>
      <c r="GW286" s="8"/>
      <c r="GX286" s="8"/>
      <c r="GY286" s="8"/>
      <c r="GZ286" s="8"/>
      <c r="HA286" s="8"/>
      <c r="HB286" s="8"/>
      <c r="HC286" s="8"/>
      <c r="HD286" s="8"/>
    </row>
    <row r="287" spans="2:21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03"/>
      <c r="R287" s="8"/>
      <c r="S287" s="8"/>
      <c r="T287" s="103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9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9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12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  <c r="GQ287" s="8"/>
      <c r="GR287" s="8"/>
      <c r="GS287" s="8"/>
      <c r="GT287" s="8"/>
      <c r="GU287" s="8"/>
      <c r="GV287" s="8"/>
      <c r="GW287" s="8"/>
      <c r="GX287" s="8"/>
      <c r="GY287" s="8"/>
      <c r="GZ287" s="8"/>
      <c r="HA287" s="8"/>
      <c r="HB287" s="8"/>
      <c r="HC287" s="8"/>
      <c r="HD287" s="8"/>
    </row>
    <row r="288" spans="2:21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03"/>
      <c r="R288" s="8"/>
      <c r="S288" s="8"/>
      <c r="T288" s="103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9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9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12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  <c r="GQ288" s="8"/>
      <c r="GR288" s="8"/>
      <c r="GS288" s="8"/>
      <c r="GT288" s="8"/>
      <c r="GU288" s="8"/>
      <c r="GV288" s="8"/>
      <c r="GW288" s="8"/>
      <c r="GX288" s="8"/>
      <c r="GY288" s="8"/>
      <c r="GZ288" s="8"/>
      <c r="HA288" s="8"/>
      <c r="HB288" s="8"/>
      <c r="HC288" s="8"/>
      <c r="HD288" s="8"/>
    </row>
    <row r="289" spans="2:21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03"/>
      <c r="R289" s="8"/>
      <c r="S289" s="8"/>
      <c r="T289" s="103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9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9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12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  <c r="GQ289" s="8"/>
      <c r="GR289" s="8"/>
      <c r="GS289" s="8"/>
      <c r="GT289" s="8"/>
      <c r="GU289" s="8"/>
      <c r="GV289" s="8"/>
      <c r="GW289" s="8"/>
      <c r="GX289" s="8"/>
      <c r="GY289" s="8"/>
      <c r="GZ289" s="8"/>
      <c r="HA289" s="8"/>
      <c r="HB289" s="8"/>
      <c r="HC289" s="8"/>
      <c r="HD289" s="8"/>
    </row>
    <row r="290" spans="2:21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03"/>
      <c r="R290" s="8"/>
      <c r="S290" s="8"/>
      <c r="T290" s="103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9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9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12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  <c r="GQ290" s="8"/>
      <c r="GR290" s="8"/>
      <c r="GS290" s="8"/>
      <c r="GT290" s="8"/>
      <c r="GU290" s="8"/>
      <c r="GV290" s="8"/>
      <c r="GW290" s="8"/>
      <c r="GX290" s="8"/>
      <c r="GY290" s="8"/>
      <c r="GZ290" s="8"/>
      <c r="HA290" s="8"/>
      <c r="HB290" s="8"/>
      <c r="HC290" s="8"/>
      <c r="HD290" s="8"/>
    </row>
    <row r="291" spans="2:21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03"/>
      <c r="R291" s="8"/>
      <c r="S291" s="8"/>
      <c r="T291" s="103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9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9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12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  <c r="GQ291" s="8"/>
      <c r="GR291" s="8"/>
      <c r="GS291" s="8"/>
      <c r="GT291" s="8"/>
      <c r="GU291" s="8"/>
      <c r="GV291" s="8"/>
      <c r="GW291" s="8"/>
      <c r="GX291" s="8"/>
      <c r="GY291" s="8"/>
      <c r="GZ291" s="8"/>
      <c r="HA291" s="8"/>
      <c r="HB291" s="8"/>
      <c r="HC291" s="8"/>
      <c r="HD291" s="8"/>
    </row>
    <row r="292" spans="2:21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03"/>
      <c r="R292" s="8"/>
      <c r="S292" s="8"/>
      <c r="T292" s="103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9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9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12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  <c r="GQ292" s="8"/>
      <c r="GR292" s="8"/>
      <c r="GS292" s="8"/>
      <c r="GT292" s="8"/>
      <c r="GU292" s="8"/>
      <c r="GV292" s="8"/>
      <c r="GW292" s="8"/>
      <c r="GX292" s="8"/>
      <c r="GY292" s="8"/>
      <c r="GZ292" s="8"/>
      <c r="HA292" s="8"/>
      <c r="HB292" s="8"/>
      <c r="HC292" s="8"/>
      <c r="HD292" s="8"/>
    </row>
    <row r="293" spans="2:21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03"/>
      <c r="R293" s="8"/>
      <c r="S293" s="8"/>
      <c r="T293" s="103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9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9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12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  <c r="GQ293" s="8"/>
      <c r="GR293" s="8"/>
      <c r="GS293" s="8"/>
      <c r="GT293" s="8"/>
      <c r="GU293" s="8"/>
      <c r="GV293" s="8"/>
      <c r="GW293" s="8"/>
      <c r="GX293" s="8"/>
      <c r="GY293" s="8"/>
      <c r="GZ293" s="8"/>
      <c r="HA293" s="8"/>
      <c r="HB293" s="8"/>
      <c r="HC293" s="8"/>
      <c r="HD293" s="8"/>
    </row>
    <row r="294" spans="2:21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03"/>
      <c r="R294" s="8"/>
      <c r="S294" s="8"/>
      <c r="T294" s="103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9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9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12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  <c r="GQ294" s="8"/>
      <c r="GR294" s="8"/>
      <c r="GS294" s="8"/>
      <c r="GT294" s="8"/>
      <c r="GU294" s="8"/>
      <c r="GV294" s="8"/>
      <c r="GW294" s="8"/>
      <c r="GX294" s="8"/>
      <c r="GY294" s="8"/>
      <c r="GZ294" s="8"/>
      <c r="HA294" s="8"/>
      <c r="HB294" s="8"/>
      <c r="HC294" s="8"/>
      <c r="HD294" s="8"/>
    </row>
    <row r="295" spans="2:21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03"/>
      <c r="R295" s="8"/>
      <c r="S295" s="8"/>
      <c r="T295" s="103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9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9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12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</row>
    <row r="296" spans="2:21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03"/>
      <c r="R296" s="8"/>
      <c r="S296" s="8"/>
      <c r="T296" s="103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9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9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12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</row>
    <row r="297" spans="2:21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03"/>
      <c r="R297" s="8"/>
      <c r="S297" s="8"/>
      <c r="T297" s="103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9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9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12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</row>
    <row r="298" spans="2:21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03"/>
      <c r="R298" s="8"/>
      <c r="S298" s="8"/>
      <c r="T298" s="103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9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9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12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  <c r="GQ298" s="8"/>
      <c r="GR298" s="8"/>
      <c r="GS298" s="8"/>
      <c r="GT298" s="8"/>
      <c r="GU298" s="8"/>
      <c r="GV298" s="8"/>
      <c r="GW298" s="8"/>
      <c r="GX298" s="8"/>
      <c r="GY298" s="8"/>
      <c r="GZ298" s="8"/>
      <c r="HA298" s="8"/>
      <c r="HB298" s="8"/>
      <c r="HC298" s="8"/>
      <c r="HD298" s="8"/>
    </row>
    <row r="299" spans="2:21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03"/>
      <c r="R299" s="8"/>
      <c r="S299" s="8"/>
      <c r="T299" s="103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9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9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12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  <c r="GQ299" s="8"/>
      <c r="GR299" s="8"/>
      <c r="GS299" s="8"/>
      <c r="GT299" s="8"/>
      <c r="GU299" s="8"/>
      <c r="GV299" s="8"/>
      <c r="GW299" s="8"/>
      <c r="GX299" s="8"/>
      <c r="GY299" s="8"/>
      <c r="GZ299" s="8"/>
      <c r="HA299" s="8"/>
      <c r="HB299" s="8"/>
      <c r="HC299" s="8"/>
      <c r="HD299" s="8"/>
    </row>
    <row r="300" spans="2:21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03"/>
      <c r="R300" s="8"/>
      <c r="S300" s="8"/>
      <c r="T300" s="103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9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9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12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  <c r="GQ300" s="8"/>
      <c r="GR300" s="8"/>
      <c r="GS300" s="8"/>
      <c r="GT300" s="8"/>
      <c r="GU300" s="8"/>
      <c r="GV300" s="8"/>
      <c r="GW300" s="8"/>
      <c r="GX300" s="8"/>
      <c r="GY300" s="8"/>
      <c r="GZ300" s="8"/>
      <c r="HA300" s="8"/>
      <c r="HB300" s="8"/>
      <c r="HC300" s="8"/>
      <c r="HD300" s="8"/>
    </row>
    <row r="301" spans="2:21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03"/>
      <c r="R301" s="8"/>
      <c r="S301" s="8"/>
      <c r="T301" s="103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9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9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12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</row>
    <row r="302" spans="2:21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03"/>
      <c r="R302" s="8"/>
      <c r="S302" s="8"/>
      <c r="T302" s="103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9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9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12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  <c r="GQ302" s="8"/>
      <c r="GR302" s="8"/>
      <c r="GS302" s="8"/>
      <c r="GT302" s="8"/>
      <c r="GU302" s="8"/>
      <c r="GV302" s="8"/>
      <c r="GW302" s="8"/>
      <c r="GX302" s="8"/>
      <c r="GY302" s="8"/>
      <c r="GZ302" s="8"/>
      <c r="HA302" s="8"/>
      <c r="HB302" s="8"/>
      <c r="HC302" s="8"/>
      <c r="HD302" s="8"/>
    </row>
    <row r="303" spans="2:21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03"/>
      <c r="R303" s="8"/>
      <c r="S303" s="8"/>
      <c r="T303" s="103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9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9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12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</row>
    <row r="304" spans="2:21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03"/>
      <c r="R304" s="8"/>
      <c r="S304" s="8"/>
      <c r="T304" s="103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9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9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12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  <c r="GQ304" s="8"/>
      <c r="GR304" s="8"/>
      <c r="GS304" s="8"/>
      <c r="GT304" s="8"/>
      <c r="GU304" s="8"/>
      <c r="GV304" s="8"/>
      <c r="GW304" s="8"/>
      <c r="GX304" s="8"/>
      <c r="GY304" s="8"/>
      <c r="GZ304" s="8"/>
      <c r="HA304" s="8"/>
      <c r="HB304" s="8"/>
      <c r="HC304" s="8"/>
      <c r="HD304" s="8"/>
    </row>
    <row r="305" spans="2:21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03"/>
      <c r="R305" s="8"/>
      <c r="S305" s="8"/>
      <c r="T305" s="103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9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9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12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  <c r="GQ305" s="8"/>
      <c r="GR305" s="8"/>
      <c r="GS305" s="8"/>
      <c r="GT305" s="8"/>
      <c r="GU305" s="8"/>
      <c r="GV305" s="8"/>
      <c r="GW305" s="8"/>
      <c r="GX305" s="8"/>
      <c r="GY305" s="8"/>
      <c r="GZ305" s="8"/>
      <c r="HA305" s="8"/>
      <c r="HB305" s="8"/>
      <c r="HC305" s="8"/>
      <c r="HD305" s="8"/>
    </row>
    <row r="306" spans="2:21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03"/>
      <c r="R306" s="8"/>
      <c r="S306" s="8"/>
      <c r="T306" s="103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9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9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12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  <c r="GQ306" s="8"/>
      <c r="GR306" s="8"/>
      <c r="GS306" s="8"/>
      <c r="GT306" s="8"/>
      <c r="GU306" s="8"/>
      <c r="GV306" s="8"/>
      <c r="GW306" s="8"/>
      <c r="GX306" s="8"/>
      <c r="GY306" s="8"/>
      <c r="GZ306" s="8"/>
      <c r="HA306" s="8"/>
      <c r="HB306" s="8"/>
      <c r="HC306" s="8"/>
      <c r="HD306" s="8"/>
    </row>
    <row r="307" spans="2:21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03"/>
      <c r="R307" s="8"/>
      <c r="S307" s="8"/>
      <c r="T307" s="103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9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9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12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</row>
    <row r="308" spans="2:21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03"/>
      <c r="R308" s="8"/>
      <c r="S308" s="8"/>
      <c r="T308" s="103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9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9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12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</row>
    <row r="309" spans="2:21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03"/>
      <c r="R309" s="8"/>
      <c r="S309" s="8"/>
      <c r="T309" s="103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9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9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12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</row>
    <row r="310" spans="2:21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03"/>
      <c r="R310" s="8"/>
      <c r="S310" s="8"/>
      <c r="T310" s="103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9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9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12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</row>
    <row r="311" spans="2:21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03"/>
      <c r="R311" s="8"/>
      <c r="S311" s="8"/>
      <c r="T311" s="103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9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9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12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  <c r="GQ311" s="8"/>
      <c r="GR311" s="8"/>
      <c r="GS311" s="8"/>
      <c r="GT311" s="8"/>
      <c r="GU311" s="8"/>
      <c r="GV311" s="8"/>
      <c r="GW311" s="8"/>
      <c r="GX311" s="8"/>
      <c r="GY311" s="8"/>
      <c r="GZ311" s="8"/>
      <c r="HA311" s="8"/>
      <c r="HB311" s="8"/>
      <c r="HC311" s="8"/>
      <c r="HD311" s="8"/>
    </row>
    <row r="312" spans="2:21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03"/>
      <c r="R312" s="8"/>
      <c r="S312" s="8"/>
      <c r="T312" s="103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9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9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12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</row>
    <row r="313" spans="2:21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03"/>
      <c r="R313" s="8"/>
      <c r="S313" s="8"/>
      <c r="T313" s="103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9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9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12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  <c r="GQ313" s="8"/>
      <c r="GR313" s="8"/>
      <c r="GS313" s="8"/>
      <c r="GT313" s="8"/>
      <c r="GU313" s="8"/>
      <c r="GV313" s="8"/>
      <c r="GW313" s="8"/>
      <c r="GX313" s="8"/>
      <c r="GY313" s="8"/>
      <c r="GZ313" s="8"/>
      <c r="HA313" s="8"/>
      <c r="HB313" s="8"/>
      <c r="HC313" s="8"/>
      <c r="HD313" s="8"/>
    </row>
    <row r="314" spans="2:21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03"/>
      <c r="R314" s="8"/>
      <c r="S314" s="8"/>
      <c r="T314" s="103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9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9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12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</row>
    <row r="315" spans="2:21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03"/>
      <c r="R315" s="8"/>
      <c r="S315" s="8"/>
      <c r="T315" s="103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9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9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12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  <c r="GQ315" s="8"/>
      <c r="GR315" s="8"/>
      <c r="GS315" s="8"/>
      <c r="GT315" s="8"/>
      <c r="GU315" s="8"/>
      <c r="GV315" s="8"/>
      <c r="GW315" s="8"/>
      <c r="GX315" s="8"/>
      <c r="GY315" s="8"/>
      <c r="GZ315" s="8"/>
      <c r="HA315" s="8"/>
      <c r="HB315" s="8"/>
      <c r="HC315" s="8"/>
      <c r="HD315" s="8"/>
    </row>
    <row r="316" spans="2:21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03"/>
      <c r="R316" s="8"/>
      <c r="S316" s="8"/>
      <c r="T316" s="103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9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9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12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</row>
    <row r="317" spans="2:21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03"/>
      <c r="R317" s="8"/>
      <c r="S317" s="8"/>
      <c r="T317" s="103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9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9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12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  <c r="GQ317" s="8"/>
      <c r="GR317" s="8"/>
      <c r="GS317" s="8"/>
      <c r="GT317" s="8"/>
      <c r="GU317" s="8"/>
      <c r="GV317" s="8"/>
      <c r="GW317" s="8"/>
      <c r="GX317" s="8"/>
      <c r="GY317" s="8"/>
      <c r="GZ317" s="8"/>
      <c r="HA317" s="8"/>
      <c r="HB317" s="8"/>
      <c r="HC317" s="8"/>
      <c r="HD317" s="8"/>
    </row>
    <row r="318" spans="2:21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03"/>
      <c r="R318" s="8"/>
      <c r="S318" s="8"/>
      <c r="T318" s="103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9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9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12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</row>
    <row r="319" spans="2:21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03"/>
      <c r="R319" s="8"/>
      <c r="S319" s="8"/>
      <c r="T319" s="103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9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9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12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  <c r="GQ319" s="8"/>
      <c r="GR319" s="8"/>
      <c r="GS319" s="8"/>
      <c r="GT319" s="8"/>
      <c r="GU319" s="8"/>
      <c r="GV319" s="8"/>
      <c r="GW319" s="8"/>
      <c r="GX319" s="8"/>
      <c r="GY319" s="8"/>
      <c r="GZ319" s="8"/>
      <c r="HA319" s="8"/>
      <c r="HB319" s="8"/>
      <c r="HC319" s="8"/>
      <c r="HD319" s="8"/>
    </row>
    <row r="320" spans="2:21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03"/>
      <c r="R320" s="8"/>
      <c r="S320" s="8"/>
      <c r="T320" s="103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9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9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12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</row>
    <row r="321" spans="2:21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03"/>
      <c r="R321" s="8"/>
      <c r="S321" s="8"/>
      <c r="T321" s="103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9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9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12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  <c r="GQ321" s="8"/>
      <c r="GR321" s="8"/>
      <c r="GS321" s="8"/>
      <c r="GT321" s="8"/>
      <c r="GU321" s="8"/>
      <c r="GV321" s="8"/>
      <c r="GW321" s="8"/>
      <c r="GX321" s="8"/>
      <c r="GY321" s="8"/>
      <c r="GZ321" s="8"/>
      <c r="HA321" s="8"/>
      <c r="HB321" s="8"/>
      <c r="HC321" s="8"/>
      <c r="HD321" s="8"/>
    </row>
    <row r="322" spans="2:21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03"/>
      <c r="R322" s="8"/>
      <c r="S322" s="8"/>
      <c r="T322" s="103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9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9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12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</row>
    <row r="323" spans="2:21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03"/>
      <c r="R323" s="8"/>
      <c r="S323" s="8"/>
      <c r="T323" s="103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9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9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12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  <c r="GQ323" s="8"/>
      <c r="GR323" s="8"/>
      <c r="GS323" s="8"/>
      <c r="GT323" s="8"/>
      <c r="GU323" s="8"/>
      <c r="GV323" s="8"/>
      <c r="GW323" s="8"/>
      <c r="GX323" s="8"/>
      <c r="GY323" s="8"/>
      <c r="GZ323" s="8"/>
      <c r="HA323" s="8"/>
      <c r="HB323" s="8"/>
      <c r="HC323" s="8"/>
      <c r="HD323" s="8"/>
    </row>
    <row r="324" spans="2:21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03"/>
      <c r="R324" s="8"/>
      <c r="S324" s="8"/>
      <c r="T324" s="103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9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9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12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</row>
    <row r="325" spans="2:21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03"/>
      <c r="R325" s="8"/>
      <c r="S325" s="8"/>
      <c r="T325" s="103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9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9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12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</row>
    <row r="326" spans="2:21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03"/>
      <c r="R326" s="8"/>
      <c r="S326" s="8"/>
      <c r="T326" s="103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9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9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12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</row>
    <row r="327" spans="2:21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03"/>
      <c r="R327" s="8"/>
      <c r="S327" s="8"/>
      <c r="T327" s="103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9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9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12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</row>
    <row r="328" spans="2:21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03"/>
      <c r="R328" s="8"/>
      <c r="S328" s="8"/>
      <c r="T328" s="103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9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9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12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</row>
    <row r="329" spans="2:21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03"/>
      <c r="R329" s="8"/>
      <c r="S329" s="8"/>
      <c r="T329" s="103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9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9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12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</row>
    <row r="330" spans="2:21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03"/>
      <c r="R330" s="8"/>
      <c r="S330" s="8"/>
      <c r="T330" s="103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9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9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12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</row>
    <row r="331" spans="2:21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03"/>
      <c r="R331" s="8"/>
      <c r="S331" s="8"/>
      <c r="T331" s="103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9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9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12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</row>
    <row r="332" spans="2:21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03"/>
      <c r="R332" s="8"/>
      <c r="S332" s="8"/>
      <c r="T332" s="103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9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9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12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</row>
    <row r="333" spans="2:21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03"/>
      <c r="R333" s="8"/>
      <c r="S333" s="8"/>
      <c r="T333" s="103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9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9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12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  <c r="FJ333" s="8"/>
      <c r="FK333" s="8"/>
      <c r="FL333" s="8"/>
      <c r="FM333" s="8"/>
      <c r="FN333" s="8"/>
      <c r="FO333" s="8"/>
      <c r="FP333" s="8"/>
      <c r="FQ333" s="8"/>
      <c r="FR333" s="8"/>
      <c r="FS333" s="8"/>
      <c r="FT333" s="8"/>
      <c r="FU333" s="8"/>
      <c r="FV333" s="8"/>
      <c r="FW333" s="8"/>
      <c r="FX333" s="8"/>
      <c r="FY333" s="8"/>
      <c r="FZ333" s="8"/>
      <c r="GA333" s="8"/>
      <c r="GB333" s="8"/>
      <c r="GC333" s="8"/>
      <c r="GD333" s="8"/>
      <c r="GE333" s="8"/>
      <c r="GF333" s="8"/>
      <c r="GG333" s="8"/>
      <c r="GH333" s="8"/>
      <c r="GI333" s="8"/>
      <c r="GJ333" s="8"/>
      <c r="GK333" s="8"/>
      <c r="GL333" s="8"/>
      <c r="GM333" s="8"/>
      <c r="GN333" s="8"/>
      <c r="GO333" s="8"/>
      <c r="GP333" s="8"/>
      <c r="GQ333" s="8"/>
      <c r="GR333" s="8"/>
      <c r="GS333" s="8"/>
      <c r="GT333" s="8"/>
      <c r="GU333" s="8"/>
      <c r="GV333" s="8"/>
      <c r="GW333" s="8"/>
      <c r="GX333" s="8"/>
      <c r="GY333" s="8"/>
      <c r="GZ333" s="8"/>
      <c r="HA333" s="8"/>
      <c r="HB333" s="8"/>
      <c r="HC333" s="8"/>
      <c r="HD333" s="8"/>
    </row>
    <row r="334" spans="2:21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03"/>
      <c r="R334" s="8"/>
      <c r="S334" s="8"/>
      <c r="T334" s="103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9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9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12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</row>
    <row r="335" spans="2:21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03"/>
      <c r="R335" s="8"/>
      <c r="S335" s="8"/>
      <c r="T335" s="103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9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9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12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</row>
    <row r="336" spans="2:21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03"/>
      <c r="R336" s="8"/>
      <c r="S336" s="8"/>
      <c r="T336" s="103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9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9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12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</row>
    <row r="337" spans="2:21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03"/>
      <c r="R337" s="8"/>
      <c r="S337" s="8"/>
      <c r="T337" s="103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9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9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12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</row>
    <row r="338" spans="2:21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03"/>
      <c r="R338" s="8"/>
      <c r="S338" s="8"/>
      <c r="T338" s="103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9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9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12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</row>
    <row r="339" spans="2:21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03"/>
      <c r="R339" s="8"/>
      <c r="S339" s="8"/>
      <c r="T339" s="103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9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9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12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</row>
    <row r="340" spans="2:21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03"/>
      <c r="R340" s="8"/>
      <c r="S340" s="8"/>
      <c r="T340" s="103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9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9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12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  <c r="FJ340" s="8"/>
      <c r="FK340" s="8"/>
      <c r="FL340" s="8"/>
      <c r="FM340" s="8"/>
      <c r="FN340" s="8"/>
      <c r="FO340" s="8"/>
      <c r="FP340" s="8"/>
      <c r="FQ340" s="8"/>
      <c r="FR340" s="8"/>
      <c r="FS340" s="8"/>
      <c r="FT340" s="8"/>
      <c r="FU340" s="8"/>
      <c r="FV340" s="8"/>
      <c r="FW340" s="8"/>
      <c r="FX340" s="8"/>
      <c r="FY340" s="8"/>
      <c r="FZ340" s="8"/>
      <c r="GA340" s="8"/>
      <c r="GB340" s="8"/>
      <c r="GC340" s="8"/>
      <c r="GD340" s="8"/>
      <c r="GE340" s="8"/>
      <c r="GF340" s="8"/>
      <c r="GG340" s="8"/>
      <c r="GH340" s="8"/>
      <c r="GI340" s="8"/>
      <c r="GJ340" s="8"/>
      <c r="GK340" s="8"/>
      <c r="GL340" s="8"/>
      <c r="GM340" s="8"/>
      <c r="GN340" s="8"/>
      <c r="GO340" s="8"/>
      <c r="GP340" s="8"/>
      <c r="GQ340" s="8"/>
      <c r="GR340" s="8"/>
      <c r="GS340" s="8"/>
      <c r="GT340" s="8"/>
      <c r="GU340" s="8"/>
      <c r="GV340" s="8"/>
      <c r="GW340" s="8"/>
      <c r="GX340" s="8"/>
      <c r="GY340" s="8"/>
      <c r="GZ340" s="8"/>
      <c r="HA340" s="8"/>
      <c r="HB340" s="8"/>
      <c r="HC340" s="8"/>
      <c r="HD340" s="8"/>
    </row>
    <row r="341" spans="2:21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03"/>
      <c r="R341" s="8"/>
      <c r="S341" s="8"/>
      <c r="T341" s="103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9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9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12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  <c r="GJ341" s="8"/>
      <c r="GK341" s="8"/>
      <c r="GL341" s="8"/>
      <c r="GM341" s="8"/>
      <c r="GN341" s="8"/>
      <c r="GO341" s="8"/>
      <c r="GP341" s="8"/>
      <c r="GQ341" s="8"/>
      <c r="GR341" s="8"/>
      <c r="GS341" s="8"/>
      <c r="GT341" s="8"/>
      <c r="GU341" s="8"/>
      <c r="GV341" s="8"/>
      <c r="GW341" s="8"/>
      <c r="GX341" s="8"/>
      <c r="GY341" s="8"/>
      <c r="GZ341" s="8"/>
      <c r="HA341" s="8"/>
      <c r="HB341" s="8"/>
      <c r="HC341" s="8"/>
      <c r="HD341" s="8"/>
    </row>
    <row r="342" spans="2:21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03"/>
      <c r="R342" s="8"/>
      <c r="S342" s="8"/>
      <c r="T342" s="103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9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9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12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  <c r="FJ342" s="8"/>
      <c r="FK342" s="8"/>
      <c r="FL342" s="8"/>
      <c r="FM342" s="8"/>
      <c r="FN342" s="8"/>
      <c r="FO342" s="8"/>
      <c r="FP342" s="8"/>
      <c r="FQ342" s="8"/>
      <c r="FR342" s="8"/>
      <c r="FS342" s="8"/>
      <c r="FT342" s="8"/>
      <c r="FU342" s="8"/>
      <c r="FV342" s="8"/>
      <c r="FW342" s="8"/>
      <c r="FX342" s="8"/>
      <c r="FY342" s="8"/>
      <c r="FZ342" s="8"/>
      <c r="GA342" s="8"/>
      <c r="GB342" s="8"/>
      <c r="GC342" s="8"/>
      <c r="GD342" s="8"/>
      <c r="GE342" s="8"/>
      <c r="GF342" s="8"/>
      <c r="GG342" s="8"/>
      <c r="GH342" s="8"/>
      <c r="GI342" s="8"/>
      <c r="GJ342" s="8"/>
      <c r="GK342" s="8"/>
      <c r="GL342" s="8"/>
      <c r="GM342" s="8"/>
      <c r="GN342" s="8"/>
      <c r="GO342" s="8"/>
      <c r="GP342" s="8"/>
      <c r="GQ342" s="8"/>
      <c r="GR342" s="8"/>
      <c r="GS342" s="8"/>
      <c r="GT342" s="8"/>
      <c r="GU342" s="8"/>
      <c r="GV342" s="8"/>
      <c r="GW342" s="8"/>
      <c r="GX342" s="8"/>
      <c r="GY342" s="8"/>
      <c r="GZ342" s="8"/>
      <c r="HA342" s="8"/>
      <c r="HB342" s="8"/>
      <c r="HC342" s="8"/>
      <c r="HD342" s="8"/>
    </row>
    <row r="343" spans="2:21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03"/>
      <c r="R343" s="8"/>
      <c r="S343" s="8"/>
      <c r="T343" s="103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9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9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12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  <c r="GJ343" s="8"/>
      <c r="GK343" s="8"/>
      <c r="GL343" s="8"/>
      <c r="GM343" s="8"/>
      <c r="GN343" s="8"/>
      <c r="GO343" s="8"/>
      <c r="GP343" s="8"/>
      <c r="GQ343" s="8"/>
      <c r="GR343" s="8"/>
      <c r="GS343" s="8"/>
      <c r="GT343" s="8"/>
      <c r="GU343" s="8"/>
      <c r="GV343" s="8"/>
      <c r="GW343" s="8"/>
      <c r="GX343" s="8"/>
      <c r="GY343" s="8"/>
      <c r="GZ343" s="8"/>
      <c r="HA343" s="8"/>
      <c r="HB343" s="8"/>
      <c r="HC343" s="8"/>
      <c r="HD343" s="8"/>
    </row>
    <row r="344" spans="2:21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03"/>
      <c r="R344" s="8"/>
      <c r="S344" s="8"/>
      <c r="T344" s="103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9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9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12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  <c r="FJ344" s="8"/>
      <c r="FK344" s="8"/>
      <c r="FL344" s="8"/>
      <c r="FM344" s="8"/>
      <c r="FN344" s="8"/>
      <c r="FO344" s="8"/>
      <c r="FP344" s="8"/>
      <c r="FQ344" s="8"/>
      <c r="FR344" s="8"/>
      <c r="FS344" s="8"/>
      <c r="FT344" s="8"/>
      <c r="FU344" s="8"/>
      <c r="FV344" s="8"/>
      <c r="FW344" s="8"/>
      <c r="FX344" s="8"/>
      <c r="FY344" s="8"/>
      <c r="FZ344" s="8"/>
      <c r="GA344" s="8"/>
      <c r="GB344" s="8"/>
      <c r="GC344" s="8"/>
      <c r="GD344" s="8"/>
      <c r="GE344" s="8"/>
      <c r="GF344" s="8"/>
      <c r="GG344" s="8"/>
      <c r="GH344" s="8"/>
      <c r="GI344" s="8"/>
      <c r="GJ344" s="8"/>
      <c r="GK344" s="8"/>
      <c r="GL344" s="8"/>
      <c r="GM344" s="8"/>
      <c r="GN344" s="8"/>
      <c r="GO344" s="8"/>
      <c r="GP344" s="8"/>
      <c r="GQ344" s="8"/>
      <c r="GR344" s="8"/>
      <c r="GS344" s="8"/>
      <c r="GT344" s="8"/>
      <c r="GU344" s="8"/>
      <c r="GV344" s="8"/>
      <c r="GW344" s="8"/>
      <c r="GX344" s="8"/>
      <c r="GY344" s="8"/>
      <c r="GZ344" s="8"/>
      <c r="HA344" s="8"/>
      <c r="HB344" s="8"/>
      <c r="HC344" s="8"/>
      <c r="HD344" s="8"/>
    </row>
    <row r="345" spans="2:21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03"/>
      <c r="R345" s="8"/>
      <c r="S345" s="8"/>
      <c r="T345" s="103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9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9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12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  <c r="GJ345" s="8"/>
      <c r="GK345" s="8"/>
      <c r="GL345" s="8"/>
      <c r="GM345" s="8"/>
      <c r="GN345" s="8"/>
      <c r="GO345" s="8"/>
      <c r="GP345" s="8"/>
      <c r="GQ345" s="8"/>
      <c r="GR345" s="8"/>
      <c r="GS345" s="8"/>
      <c r="GT345" s="8"/>
      <c r="GU345" s="8"/>
      <c r="GV345" s="8"/>
      <c r="GW345" s="8"/>
      <c r="GX345" s="8"/>
      <c r="GY345" s="8"/>
      <c r="GZ345" s="8"/>
      <c r="HA345" s="8"/>
      <c r="HB345" s="8"/>
      <c r="HC345" s="8"/>
      <c r="HD345" s="8"/>
    </row>
    <row r="346" spans="2:212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03"/>
      <c r="R346" s="8"/>
      <c r="S346" s="8"/>
      <c r="T346" s="103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9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9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12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  <c r="FJ346" s="8"/>
      <c r="FK346" s="8"/>
      <c r="FL346" s="8"/>
      <c r="FM346" s="8"/>
      <c r="FN346" s="8"/>
      <c r="FO346" s="8"/>
      <c r="FP346" s="8"/>
      <c r="FQ346" s="8"/>
      <c r="FR346" s="8"/>
      <c r="FS346" s="8"/>
      <c r="FT346" s="8"/>
      <c r="FU346" s="8"/>
      <c r="FV346" s="8"/>
      <c r="FW346" s="8"/>
      <c r="FX346" s="8"/>
      <c r="FY346" s="8"/>
      <c r="FZ346" s="8"/>
      <c r="GA346" s="8"/>
      <c r="GB346" s="8"/>
      <c r="GC346" s="8"/>
      <c r="GD346" s="8"/>
      <c r="GE346" s="8"/>
      <c r="GF346" s="8"/>
      <c r="GG346" s="8"/>
      <c r="GH346" s="8"/>
      <c r="GI346" s="8"/>
      <c r="GJ346" s="8"/>
      <c r="GK346" s="8"/>
      <c r="GL346" s="8"/>
      <c r="GM346" s="8"/>
      <c r="GN346" s="8"/>
      <c r="GO346" s="8"/>
      <c r="GP346" s="8"/>
      <c r="GQ346" s="8"/>
      <c r="GR346" s="8"/>
      <c r="GS346" s="8"/>
      <c r="GT346" s="8"/>
      <c r="GU346" s="8"/>
      <c r="GV346" s="8"/>
      <c r="GW346" s="8"/>
      <c r="GX346" s="8"/>
      <c r="GY346" s="8"/>
      <c r="GZ346" s="8"/>
      <c r="HA346" s="8"/>
      <c r="HB346" s="8"/>
      <c r="HC346" s="8"/>
      <c r="HD346" s="8"/>
    </row>
    <row r="347" spans="2:212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03"/>
      <c r="R347" s="8"/>
      <c r="S347" s="8"/>
      <c r="T347" s="103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9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9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12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  <c r="GJ347" s="8"/>
      <c r="GK347" s="8"/>
      <c r="GL347" s="8"/>
      <c r="GM347" s="8"/>
      <c r="GN347" s="8"/>
      <c r="GO347" s="8"/>
      <c r="GP347" s="8"/>
      <c r="GQ347" s="8"/>
      <c r="GR347" s="8"/>
      <c r="GS347" s="8"/>
      <c r="GT347" s="8"/>
      <c r="GU347" s="8"/>
      <c r="GV347" s="8"/>
      <c r="GW347" s="8"/>
      <c r="GX347" s="8"/>
      <c r="GY347" s="8"/>
      <c r="GZ347" s="8"/>
      <c r="HA347" s="8"/>
      <c r="HB347" s="8"/>
      <c r="HC347" s="8"/>
      <c r="HD347" s="8"/>
    </row>
    <row r="348" spans="2:212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03"/>
      <c r="R348" s="8"/>
      <c r="S348" s="8"/>
      <c r="T348" s="103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9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9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12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  <c r="FJ348" s="8"/>
      <c r="FK348" s="8"/>
      <c r="FL348" s="8"/>
      <c r="FM348" s="8"/>
      <c r="FN348" s="8"/>
      <c r="FO348" s="8"/>
      <c r="FP348" s="8"/>
      <c r="FQ348" s="8"/>
      <c r="FR348" s="8"/>
      <c r="FS348" s="8"/>
      <c r="FT348" s="8"/>
      <c r="FU348" s="8"/>
      <c r="FV348" s="8"/>
      <c r="FW348" s="8"/>
      <c r="FX348" s="8"/>
      <c r="FY348" s="8"/>
      <c r="FZ348" s="8"/>
      <c r="GA348" s="8"/>
      <c r="GB348" s="8"/>
      <c r="GC348" s="8"/>
      <c r="GD348" s="8"/>
      <c r="GE348" s="8"/>
      <c r="GF348" s="8"/>
      <c r="GG348" s="8"/>
      <c r="GH348" s="8"/>
      <c r="GI348" s="8"/>
      <c r="GJ348" s="8"/>
      <c r="GK348" s="8"/>
      <c r="GL348" s="8"/>
      <c r="GM348" s="8"/>
      <c r="GN348" s="8"/>
      <c r="GO348" s="8"/>
      <c r="GP348" s="8"/>
      <c r="GQ348" s="8"/>
      <c r="GR348" s="8"/>
      <c r="GS348" s="8"/>
      <c r="GT348" s="8"/>
      <c r="GU348" s="8"/>
      <c r="GV348" s="8"/>
      <c r="GW348" s="8"/>
      <c r="GX348" s="8"/>
      <c r="GY348" s="8"/>
      <c r="GZ348" s="8"/>
      <c r="HA348" s="8"/>
      <c r="HB348" s="8"/>
      <c r="HC348" s="8"/>
      <c r="HD348" s="8"/>
    </row>
    <row r="349" spans="2:212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03"/>
      <c r="R349" s="8"/>
      <c r="S349" s="8"/>
      <c r="T349" s="103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9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9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12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  <c r="GJ349" s="8"/>
      <c r="GK349" s="8"/>
      <c r="GL349" s="8"/>
      <c r="GM349" s="8"/>
      <c r="GN349" s="8"/>
      <c r="GO349" s="8"/>
      <c r="GP349" s="8"/>
      <c r="GQ349" s="8"/>
      <c r="GR349" s="8"/>
      <c r="GS349" s="8"/>
      <c r="GT349" s="8"/>
      <c r="GU349" s="8"/>
      <c r="GV349" s="8"/>
      <c r="GW349" s="8"/>
      <c r="GX349" s="8"/>
      <c r="GY349" s="8"/>
      <c r="GZ349" s="8"/>
      <c r="HA349" s="8"/>
      <c r="HB349" s="8"/>
      <c r="HC349" s="8"/>
      <c r="HD349" s="8"/>
    </row>
    <row r="350" spans="2:212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03"/>
      <c r="R350" s="8"/>
      <c r="S350" s="8"/>
      <c r="T350" s="103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9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9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12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  <c r="FJ350" s="8"/>
      <c r="FK350" s="8"/>
      <c r="FL350" s="8"/>
      <c r="FM350" s="8"/>
      <c r="FN350" s="8"/>
      <c r="FO350" s="8"/>
      <c r="FP350" s="8"/>
      <c r="FQ350" s="8"/>
      <c r="FR350" s="8"/>
      <c r="FS350" s="8"/>
      <c r="FT350" s="8"/>
      <c r="FU350" s="8"/>
      <c r="FV350" s="8"/>
      <c r="FW350" s="8"/>
      <c r="FX350" s="8"/>
      <c r="FY350" s="8"/>
      <c r="FZ350" s="8"/>
      <c r="GA350" s="8"/>
      <c r="GB350" s="8"/>
      <c r="GC350" s="8"/>
      <c r="GD350" s="8"/>
      <c r="GE350" s="8"/>
      <c r="GF350" s="8"/>
      <c r="GG350" s="8"/>
      <c r="GH350" s="8"/>
      <c r="GI350" s="8"/>
      <c r="GJ350" s="8"/>
      <c r="GK350" s="8"/>
      <c r="GL350" s="8"/>
      <c r="GM350" s="8"/>
      <c r="GN350" s="8"/>
      <c r="GO350" s="8"/>
      <c r="GP350" s="8"/>
      <c r="GQ350" s="8"/>
      <c r="GR350" s="8"/>
      <c r="GS350" s="8"/>
      <c r="GT350" s="8"/>
      <c r="GU350" s="8"/>
      <c r="GV350" s="8"/>
      <c r="GW350" s="8"/>
      <c r="GX350" s="8"/>
      <c r="GY350" s="8"/>
      <c r="GZ350" s="8"/>
      <c r="HA350" s="8"/>
      <c r="HB350" s="8"/>
      <c r="HC350" s="8"/>
      <c r="HD350" s="8"/>
    </row>
    <row r="351" spans="2:212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03"/>
      <c r="R351" s="8"/>
      <c r="S351" s="8"/>
      <c r="T351" s="103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9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9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12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  <c r="GJ351" s="8"/>
      <c r="GK351" s="8"/>
      <c r="GL351" s="8"/>
      <c r="GM351" s="8"/>
      <c r="GN351" s="8"/>
      <c r="GO351" s="8"/>
      <c r="GP351" s="8"/>
      <c r="GQ351" s="8"/>
      <c r="GR351" s="8"/>
      <c r="GS351" s="8"/>
      <c r="GT351" s="8"/>
      <c r="GU351" s="8"/>
      <c r="GV351" s="8"/>
      <c r="GW351" s="8"/>
      <c r="GX351" s="8"/>
      <c r="GY351" s="8"/>
      <c r="GZ351" s="8"/>
      <c r="HA351" s="8"/>
      <c r="HB351" s="8"/>
      <c r="HC351" s="8"/>
      <c r="HD351" s="8"/>
    </row>
    <row r="352" spans="2:212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03"/>
      <c r="R352" s="8"/>
      <c r="S352" s="8"/>
      <c r="T352" s="103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9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9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12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  <c r="FJ352" s="8"/>
      <c r="FK352" s="8"/>
      <c r="FL352" s="8"/>
      <c r="FM352" s="8"/>
      <c r="FN352" s="8"/>
      <c r="FO352" s="8"/>
      <c r="FP352" s="8"/>
      <c r="FQ352" s="8"/>
      <c r="FR352" s="8"/>
      <c r="FS352" s="8"/>
      <c r="FT352" s="8"/>
      <c r="FU352" s="8"/>
      <c r="FV352" s="8"/>
      <c r="FW352" s="8"/>
      <c r="FX352" s="8"/>
      <c r="FY352" s="8"/>
      <c r="FZ352" s="8"/>
      <c r="GA352" s="8"/>
      <c r="GB352" s="8"/>
      <c r="GC352" s="8"/>
      <c r="GD352" s="8"/>
      <c r="GE352" s="8"/>
      <c r="GF352" s="8"/>
      <c r="GG352" s="8"/>
      <c r="GH352" s="8"/>
      <c r="GI352" s="8"/>
      <c r="GJ352" s="8"/>
      <c r="GK352" s="8"/>
      <c r="GL352" s="8"/>
      <c r="GM352" s="8"/>
      <c r="GN352" s="8"/>
      <c r="GO352" s="8"/>
      <c r="GP352" s="8"/>
      <c r="GQ352" s="8"/>
      <c r="GR352" s="8"/>
      <c r="GS352" s="8"/>
      <c r="GT352" s="8"/>
      <c r="GU352" s="8"/>
      <c r="GV352" s="8"/>
      <c r="GW352" s="8"/>
      <c r="GX352" s="8"/>
      <c r="GY352" s="8"/>
      <c r="GZ352" s="8"/>
      <c r="HA352" s="8"/>
      <c r="HB352" s="8"/>
      <c r="HC352" s="8"/>
      <c r="HD352" s="8"/>
    </row>
    <row r="353" spans="2:212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03"/>
      <c r="R353" s="8"/>
      <c r="S353" s="8"/>
      <c r="T353" s="103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9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9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12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  <c r="GJ353" s="8"/>
      <c r="GK353" s="8"/>
      <c r="GL353" s="8"/>
      <c r="GM353" s="8"/>
      <c r="GN353" s="8"/>
      <c r="GO353" s="8"/>
      <c r="GP353" s="8"/>
      <c r="GQ353" s="8"/>
      <c r="GR353" s="8"/>
      <c r="GS353" s="8"/>
      <c r="GT353" s="8"/>
      <c r="GU353" s="8"/>
      <c r="GV353" s="8"/>
      <c r="GW353" s="8"/>
      <c r="GX353" s="8"/>
      <c r="GY353" s="8"/>
      <c r="GZ353" s="8"/>
      <c r="HA353" s="8"/>
      <c r="HB353" s="8"/>
      <c r="HC353" s="8"/>
      <c r="HD353" s="8"/>
    </row>
    <row r="354" spans="2:212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03"/>
      <c r="R354" s="8"/>
      <c r="S354" s="8"/>
      <c r="T354" s="103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9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9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12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  <c r="FJ354" s="8"/>
      <c r="FK354" s="8"/>
      <c r="FL354" s="8"/>
      <c r="FM354" s="8"/>
      <c r="FN354" s="8"/>
      <c r="FO354" s="8"/>
      <c r="FP354" s="8"/>
      <c r="FQ354" s="8"/>
      <c r="FR354" s="8"/>
      <c r="FS354" s="8"/>
      <c r="FT354" s="8"/>
      <c r="FU354" s="8"/>
      <c r="FV354" s="8"/>
      <c r="FW354" s="8"/>
      <c r="FX354" s="8"/>
      <c r="FY354" s="8"/>
      <c r="FZ354" s="8"/>
      <c r="GA354" s="8"/>
      <c r="GB354" s="8"/>
      <c r="GC354" s="8"/>
      <c r="GD354" s="8"/>
      <c r="GE354" s="8"/>
      <c r="GF354" s="8"/>
      <c r="GG354" s="8"/>
      <c r="GH354" s="8"/>
      <c r="GI354" s="8"/>
      <c r="GJ354" s="8"/>
      <c r="GK354" s="8"/>
      <c r="GL354" s="8"/>
      <c r="GM354" s="8"/>
      <c r="GN354" s="8"/>
      <c r="GO354" s="8"/>
      <c r="GP354" s="8"/>
      <c r="GQ354" s="8"/>
      <c r="GR354" s="8"/>
      <c r="GS354" s="8"/>
      <c r="GT354" s="8"/>
      <c r="GU354" s="8"/>
      <c r="GV354" s="8"/>
      <c r="GW354" s="8"/>
      <c r="GX354" s="8"/>
      <c r="GY354" s="8"/>
      <c r="GZ354" s="8"/>
      <c r="HA354" s="8"/>
      <c r="HB354" s="8"/>
      <c r="HC354" s="8"/>
      <c r="HD354" s="8"/>
    </row>
    <row r="355" spans="2:212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03"/>
      <c r="R355" s="8"/>
      <c r="S355" s="8"/>
      <c r="T355" s="103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9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9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12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  <c r="FJ355" s="8"/>
      <c r="FK355" s="8"/>
      <c r="FL355" s="8"/>
      <c r="FM355" s="8"/>
      <c r="FN355" s="8"/>
      <c r="FO355" s="8"/>
      <c r="FP355" s="8"/>
      <c r="FQ355" s="8"/>
      <c r="FR355" s="8"/>
      <c r="FS355" s="8"/>
      <c r="FT355" s="8"/>
      <c r="FU355" s="8"/>
      <c r="FV355" s="8"/>
      <c r="FW355" s="8"/>
      <c r="FX355" s="8"/>
      <c r="FY355" s="8"/>
      <c r="FZ355" s="8"/>
      <c r="GA355" s="8"/>
      <c r="GB355" s="8"/>
      <c r="GC355" s="8"/>
      <c r="GD355" s="8"/>
      <c r="GE355" s="8"/>
      <c r="GF355" s="8"/>
      <c r="GG355" s="8"/>
      <c r="GH355" s="8"/>
      <c r="GI355" s="8"/>
      <c r="GJ355" s="8"/>
      <c r="GK355" s="8"/>
      <c r="GL355" s="8"/>
      <c r="GM355" s="8"/>
      <c r="GN355" s="8"/>
      <c r="GO355" s="8"/>
      <c r="GP355" s="8"/>
      <c r="GQ355" s="8"/>
      <c r="GR355" s="8"/>
      <c r="GS355" s="8"/>
      <c r="GT355" s="8"/>
      <c r="GU355" s="8"/>
      <c r="GV355" s="8"/>
      <c r="GW355" s="8"/>
      <c r="GX355" s="8"/>
      <c r="GY355" s="8"/>
      <c r="GZ355" s="8"/>
      <c r="HA355" s="8"/>
      <c r="HB355" s="8"/>
      <c r="HC355" s="8"/>
      <c r="HD355" s="8"/>
    </row>
    <row r="356" spans="2:212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03"/>
      <c r="R356" s="8"/>
      <c r="S356" s="8"/>
      <c r="T356" s="103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9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9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12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  <c r="GJ356" s="8"/>
      <c r="GK356" s="8"/>
      <c r="GL356" s="8"/>
      <c r="GM356" s="8"/>
      <c r="GN356" s="8"/>
      <c r="GO356" s="8"/>
      <c r="GP356" s="8"/>
      <c r="GQ356" s="8"/>
      <c r="GR356" s="8"/>
      <c r="GS356" s="8"/>
      <c r="GT356" s="8"/>
      <c r="GU356" s="8"/>
      <c r="GV356" s="8"/>
      <c r="GW356" s="8"/>
      <c r="GX356" s="8"/>
      <c r="GY356" s="8"/>
      <c r="GZ356" s="8"/>
      <c r="HA356" s="8"/>
      <c r="HB356" s="8"/>
      <c r="HC356" s="8"/>
      <c r="HD356" s="8"/>
    </row>
    <row r="357" spans="2:212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03"/>
      <c r="R357" s="8"/>
      <c r="S357" s="8"/>
      <c r="T357" s="103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9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9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12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  <c r="FJ357" s="8"/>
      <c r="FK357" s="8"/>
      <c r="FL357" s="8"/>
      <c r="FM357" s="8"/>
      <c r="FN357" s="8"/>
      <c r="FO357" s="8"/>
      <c r="FP357" s="8"/>
      <c r="FQ357" s="8"/>
      <c r="FR357" s="8"/>
      <c r="FS357" s="8"/>
      <c r="FT357" s="8"/>
      <c r="FU357" s="8"/>
      <c r="FV357" s="8"/>
      <c r="FW357" s="8"/>
      <c r="FX357" s="8"/>
      <c r="FY357" s="8"/>
      <c r="FZ357" s="8"/>
      <c r="GA357" s="8"/>
      <c r="GB357" s="8"/>
      <c r="GC357" s="8"/>
      <c r="GD357" s="8"/>
      <c r="GE357" s="8"/>
      <c r="GF357" s="8"/>
      <c r="GG357" s="8"/>
      <c r="GH357" s="8"/>
      <c r="GI357" s="8"/>
      <c r="GJ357" s="8"/>
      <c r="GK357" s="8"/>
      <c r="GL357" s="8"/>
      <c r="GM357" s="8"/>
      <c r="GN357" s="8"/>
      <c r="GO357" s="8"/>
      <c r="GP357" s="8"/>
      <c r="GQ357" s="8"/>
      <c r="GR357" s="8"/>
      <c r="GS357" s="8"/>
      <c r="GT357" s="8"/>
      <c r="GU357" s="8"/>
      <c r="GV357" s="8"/>
      <c r="GW357" s="8"/>
      <c r="GX357" s="8"/>
      <c r="GY357" s="8"/>
      <c r="GZ357" s="8"/>
      <c r="HA357" s="8"/>
      <c r="HB357" s="8"/>
      <c r="HC357" s="8"/>
      <c r="HD357" s="8"/>
    </row>
    <row r="358" spans="2:212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03"/>
      <c r="R358" s="8"/>
      <c r="S358" s="8"/>
      <c r="T358" s="103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9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9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12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  <c r="FJ358" s="8"/>
      <c r="FK358" s="8"/>
      <c r="FL358" s="8"/>
      <c r="FM358" s="8"/>
      <c r="FN358" s="8"/>
      <c r="FO358" s="8"/>
      <c r="FP358" s="8"/>
      <c r="FQ358" s="8"/>
      <c r="FR358" s="8"/>
      <c r="FS358" s="8"/>
      <c r="FT358" s="8"/>
      <c r="FU358" s="8"/>
      <c r="FV358" s="8"/>
      <c r="FW358" s="8"/>
      <c r="FX358" s="8"/>
      <c r="FY358" s="8"/>
      <c r="FZ358" s="8"/>
      <c r="GA358" s="8"/>
      <c r="GB358" s="8"/>
      <c r="GC358" s="8"/>
      <c r="GD358" s="8"/>
      <c r="GE358" s="8"/>
      <c r="GF358" s="8"/>
      <c r="GG358" s="8"/>
      <c r="GH358" s="8"/>
      <c r="GI358" s="8"/>
      <c r="GJ358" s="8"/>
      <c r="GK358" s="8"/>
      <c r="GL358" s="8"/>
      <c r="GM358" s="8"/>
      <c r="GN358" s="8"/>
      <c r="GO358" s="8"/>
      <c r="GP358" s="8"/>
      <c r="GQ358" s="8"/>
      <c r="GR358" s="8"/>
      <c r="GS358" s="8"/>
      <c r="GT358" s="8"/>
      <c r="GU358" s="8"/>
      <c r="GV358" s="8"/>
      <c r="GW358" s="8"/>
      <c r="GX358" s="8"/>
      <c r="GY358" s="8"/>
      <c r="GZ358" s="8"/>
      <c r="HA358" s="8"/>
      <c r="HB358" s="8"/>
      <c r="HC358" s="8"/>
      <c r="HD358" s="8"/>
    </row>
    <row r="359" spans="2:212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03"/>
      <c r="R359" s="8"/>
      <c r="S359" s="8"/>
      <c r="T359" s="103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9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9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12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  <c r="GJ359" s="8"/>
      <c r="GK359" s="8"/>
      <c r="GL359" s="8"/>
      <c r="GM359" s="8"/>
      <c r="GN359" s="8"/>
      <c r="GO359" s="8"/>
      <c r="GP359" s="8"/>
      <c r="GQ359" s="8"/>
      <c r="GR359" s="8"/>
      <c r="GS359" s="8"/>
      <c r="GT359" s="8"/>
      <c r="GU359" s="8"/>
      <c r="GV359" s="8"/>
      <c r="GW359" s="8"/>
      <c r="GX359" s="8"/>
      <c r="GY359" s="8"/>
      <c r="GZ359" s="8"/>
      <c r="HA359" s="8"/>
      <c r="HB359" s="8"/>
      <c r="HC359" s="8"/>
      <c r="HD359" s="8"/>
    </row>
    <row r="360" spans="2:212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03"/>
      <c r="R360" s="8"/>
      <c r="S360" s="8"/>
      <c r="T360" s="103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9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9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12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  <c r="FJ360" s="8"/>
      <c r="FK360" s="8"/>
      <c r="FL360" s="8"/>
      <c r="FM360" s="8"/>
      <c r="FN360" s="8"/>
      <c r="FO360" s="8"/>
      <c r="FP360" s="8"/>
      <c r="FQ360" s="8"/>
      <c r="FR360" s="8"/>
      <c r="FS360" s="8"/>
      <c r="FT360" s="8"/>
      <c r="FU360" s="8"/>
      <c r="FV360" s="8"/>
      <c r="FW360" s="8"/>
      <c r="FX360" s="8"/>
      <c r="FY360" s="8"/>
      <c r="FZ360" s="8"/>
      <c r="GA360" s="8"/>
      <c r="GB360" s="8"/>
      <c r="GC360" s="8"/>
      <c r="GD360" s="8"/>
      <c r="GE360" s="8"/>
      <c r="GF360" s="8"/>
      <c r="GG360" s="8"/>
      <c r="GH360" s="8"/>
      <c r="GI360" s="8"/>
      <c r="GJ360" s="8"/>
      <c r="GK360" s="8"/>
      <c r="GL360" s="8"/>
      <c r="GM360" s="8"/>
      <c r="GN360" s="8"/>
      <c r="GO360" s="8"/>
      <c r="GP360" s="8"/>
      <c r="GQ360" s="8"/>
      <c r="GR360" s="8"/>
      <c r="GS360" s="8"/>
      <c r="GT360" s="8"/>
      <c r="GU360" s="8"/>
      <c r="GV360" s="8"/>
      <c r="GW360" s="8"/>
      <c r="GX360" s="8"/>
      <c r="GY360" s="8"/>
      <c r="GZ360" s="8"/>
      <c r="HA360" s="8"/>
      <c r="HB360" s="8"/>
      <c r="HC360" s="8"/>
      <c r="HD360" s="8"/>
    </row>
    <row r="361" spans="2:212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03"/>
      <c r="R361" s="8"/>
      <c r="S361" s="8"/>
      <c r="T361" s="103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9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9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12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  <c r="GJ361" s="8"/>
      <c r="GK361" s="8"/>
      <c r="GL361" s="8"/>
      <c r="GM361" s="8"/>
      <c r="GN361" s="8"/>
      <c r="GO361" s="8"/>
      <c r="GP361" s="8"/>
      <c r="GQ361" s="8"/>
      <c r="GR361" s="8"/>
      <c r="GS361" s="8"/>
      <c r="GT361" s="8"/>
      <c r="GU361" s="8"/>
      <c r="GV361" s="8"/>
      <c r="GW361" s="8"/>
      <c r="GX361" s="8"/>
      <c r="GY361" s="8"/>
      <c r="GZ361" s="8"/>
      <c r="HA361" s="8"/>
      <c r="HB361" s="8"/>
      <c r="HC361" s="8"/>
      <c r="HD361" s="8"/>
    </row>
    <row r="362" spans="2:212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03"/>
      <c r="R362" s="8"/>
      <c r="S362" s="8"/>
      <c r="T362" s="103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9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9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12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  <c r="FJ362" s="8"/>
      <c r="FK362" s="8"/>
      <c r="FL362" s="8"/>
      <c r="FM362" s="8"/>
      <c r="FN362" s="8"/>
      <c r="FO362" s="8"/>
      <c r="FP362" s="8"/>
      <c r="FQ362" s="8"/>
      <c r="FR362" s="8"/>
      <c r="FS362" s="8"/>
      <c r="FT362" s="8"/>
      <c r="FU362" s="8"/>
      <c r="FV362" s="8"/>
      <c r="FW362" s="8"/>
      <c r="FX362" s="8"/>
      <c r="FY362" s="8"/>
      <c r="FZ362" s="8"/>
      <c r="GA362" s="8"/>
      <c r="GB362" s="8"/>
      <c r="GC362" s="8"/>
      <c r="GD362" s="8"/>
      <c r="GE362" s="8"/>
      <c r="GF362" s="8"/>
      <c r="GG362" s="8"/>
      <c r="GH362" s="8"/>
      <c r="GI362" s="8"/>
      <c r="GJ362" s="8"/>
      <c r="GK362" s="8"/>
      <c r="GL362" s="8"/>
      <c r="GM362" s="8"/>
      <c r="GN362" s="8"/>
      <c r="GO362" s="8"/>
      <c r="GP362" s="8"/>
      <c r="GQ362" s="8"/>
      <c r="GR362" s="8"/>
      <c r="GS362" s="8"/>
      <c r="GT362" s="8"/>
      <c r="GU362" s="8"/>
      <c r="GV362" s="8"/>
      <c r="GW362" s="8"/>
      <c r="GX362" s="8"/>
      <c r="GY362" s="8"/>
      <c r="GZ362" s="8"/>
      <c r="HA362" s="8"/>
      <c r="HB362" s="8"/>
      <c r="HC362" s="8"/>
      <c r="HD362" s="8"/>
    </row>
    <row r="363" spans="2:212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03"/>
      <c r="R363" s="8"/>
      <c r="S363" s="8"/>
      <c r="T363" s="103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9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9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12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  <c r="FJ363" s="8"/>
      <c r="FK363" s="8"/>
      <c r="FL363" s="8"/>
      <c r="FM363" s="8"/>
      <c r="FN363" s="8"/>
      <c r="FO363" s="8"/>
      <c r="FP363" s="8"/>
      <c r="FQ363" s="8"/>
      <c r="FR363" s="8"/>
      <c r="FS363" s="8"/>
      <c r="FT363" s="8"/>
      <c r="FU363" s="8"/>
      <c r="FV363" s="8"/>
      <c r="FW363" s="8"/>
      <c r="FX363" s="8"/>
      <c r="FY363" s="8"/>
      <c r="FZ363" s="8"/>
      <c r="GA363" s="8"/>
      <c r="GB363" s="8"/>
      <c r="GC363" s="8"/>
      <c r="GD363" s="8"/>
      <c r="GE363" s="8"/>
      <c r="GF363" s="8"/>
      <c r="GG363" s="8"/>
      <c r="GH363" s="8"/>
      <c r="GI363" s="8"/>
      <c r="GJ363" s="8"/>
      <c r="GK363" s="8"/>
      <c r="GL363" s="8"/>
      <c r="GM363" s="8"/>
      <c r="GN363" s="8"/>
      <c r="GO363" s="8"/>
      <c r="GP363" s="8"/>
      <c r="GQ363" s="8"/>
      <c r="GR363" s="8"/>
      <c r="GS363" s="8"/>
      <c r="GT363" s="8"/>
      <c r="GU363" s="8"/>
      <c r="GV363" s="8"/>
      <c r="GW363" s="8"/>
      <c r="GX363" s="8"/>
      <c r="GY363" s="8"/>
      <c r="GZ363" s="8"/>
      <c r="HA363" s="8"/>
      <c r="HB363" s="8"/>
      <c r="HC363" s="8"/>
      <c r="HD363" s="8"/>
    </row>
    <row r="364" spans="2:212"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03"/>
      <c r="R364" s="8"/>
      <c r="S364" s="8"/>
      <c r="T364" s="103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9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9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12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/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/>
      <c r="GU364" s="8"/>
      <c r="GV364" s="8"/>
      <c r="GW364" s="8"/>
      <c r="GX364" s="8"/>
      <c r="GY364" s="8"/>
      <c r="GZ364" s="8"/>
      <c r="HA364" s="8"/>
      <c r="HB364" s="8"/>
      <c r="HC364" s="8"/>
      <c r="HD364" s="8"/>
    </row>
    <row r="365" spans="2:212"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03"/>
      <c r="R365" s="8"/>
      <c r="S365" s="8"/>
      <c r="T365" s="103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9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9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12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</row>
    <row r="366" spans="2:212"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03"/>
      <c r="R366" s="8"/>
      <c r="S366" s="8"/>
      <c r="T366" s="103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9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9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12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  <c r="FJ366" s="8"/>
      <c r="FK366" s="8"/>
      <c r="FL366" s="8"/>
      <c r="FM366" s="8"/>
      <c r="FN366" s="8"/>
      <c r="FO366" s="8"/>
      <c r="FP366" s="8"/>
      <c r="FQ366" s="8"/>
      <c r="FR366" s="8"/>
      <c r="FS366" s="8"/>
      <c r="FT366" s="8"/>
      <c r="FU366" s="8"/>
      <c r="FV366" s="8"/>
      <c r="FW366" s="8"/>
      <c r="FX366" s="8"/>
      <c r="FY366" s="8"/>
      <c r="FZ366" s="8"/>
      <c r="GA366" s="8"/>
      <c r="GB366" s="8"/>
      <c r="GC366" s="8"/>
      <c r="GD366" s="8"/>
      <c r="GE366" s="8"/>
      <c r="GF366" s="8"/>
      <c r="GG366" s="8"/>
      <c r="GH366" s="8"/>
      <c r="GI366" s="8"/>
      <c r="GJ366" s="8"/>
      <c r="GK366" s="8"/>
      <c r="GL366" s="8"/>
      <c r="GM366" s="8"/>
      <c r="GN366" s="8"/>
      <c r="GO366" s="8"/>
      <c r="GP366" s="8"/>
      <c r="GQ366" s="8"/>
      <c r="GR366" s="8"/>
      <c r="GS366" s="8"/>
      <c r="GT366" s="8"/>
      <c r="GU366" s="8"/>
      <c r="GV366" s="8"/>
      <c r="GW366" s="8"/>
      <c r="GX366" s="8"/>
      <c r="GY366" s="8"/>
      <c r="GZ366" s="8"/>
      <c r="HA366" s="8"/>
      <c r="HB366" s="8"/>
      <c r="HC366" s="8"/>
      <c r="HD366" s="8"/>
    </row>
    <row r="367" spans="2:212"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03"/>
      <c r="R367" s="8"/>
      <c r="S367" s="8"/>
      <c r="T367" s="103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9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9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12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  <c r="FJ367" s="8"/>
      <c r="FK367" s="8"/>
      <c r="FL367" s="8"/>
      <c r="FM367" s="8"/>
      <c r="FN367" s="8"/>
      <c r="FO367" s="8"/>
      <c r="FP367" s="8"/>
      <c r="FQ367" s="8"/>
      <c r="FR367" s="8"/>
      <c r="FS367" s="8"/>
      <c r="FT367" s="8"/>
      <c r="FU367" s="8"/>
      <c r="FV367" s="8"/>
      <c r="FW367" s="8"/>
      <c r="FX367" s="8"/>
      <c r="FY367" s="8"/>
      <c r="FZ367" s="8"/>
      <c r="GA367" s="8"/>
      <c r="GB367" s="8"/>
      <c r="GC367" s="8"/>
      <c r="GD367" s="8"/>
      <c r="GE367" s="8"/>
      <c r="GF367" s="8"/>
      <c r="GG367" s="8"/>
      <c r="GH367" s="8"/>
      <c r="GI367" s="8"/>
      <c r="GJ367" s="8"/>
      <c r="GK367" s="8"/>
      <c r="GL367" s="8"/>
      <c r="GM367" s="8"/>
      <c r="GN367" s="8"/>
      <c r="GO367" s="8"/>
      <c r="GP367" s="8"/>
      <c r="GQ367" s="8"/>
      <c r="GR367" s="8"/>
      <c r="GS367" s="8"/>
      <c r="GT367" s="8"/>
      <c r="GU367" s="8"/>
      <c r="GV367" s="8"/>
      <c r="GW367" s="8"/>
      <c r="GX367" s="8"/>
      <c r="GY367" s="8"/>
      <c r="GZ367" s="8"/>
      <c r="HA367" s="8"/>
      <c r="HB367" s="8"/>
      <c r="HC367" s="8"/>
      <c r="HD367" s="8"/>
    </row>
    <row r="368" spans="2:21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03"/>
      <c r="R368" s="8"/>
      <c r="S368" s="8"/>
      <c r="T368" s="103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9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9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12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  <c r="GJ368" s="8"/>
      <c r="GK368" s="8"/>
      <c r="GL368" s="8"/>
      <c r="GM368" s="8"/>
      <c r="GN368" s="8"/>
      <c r="GO368" s="8"/>
      <c r="GP368" s="8"/>
      <c r="GQ368" s="8"/>
      <c r="GR368" s="8"/>
      <c r="GS368" s="8"/>
      <c r="GT368" s="8"/>
      <c r="GU368" s="8"/>
      <c r="GV368" s="8"/>
      <c r="GW368" s="8"/>
      <c r="GX368" s="8"/>
      <c r="GY368" s="8"/>
      <c r="GZ368" s="8"/>
      <c r="HA368" s="8"/>
      <c r="HB368" s="8"/>
      <c r="HC368" s="8"/>
      <c r="HD368" s="8"/>
    </row>
    <row r="369" spans="2:21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03"/>
      <c r="R369" s="8"/>
      <c r="S369" s="8"/>
      <c r="T369" s="103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9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9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12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  <c r="FJ369" s="8"/>
      <c r="FK369" s="8"/>
      <c r="FL369" s="8"/>
      <c r="FM369" s="8"/>
      <c r="FN369" s="8"/>
      <c r="FO369" s="8"/>
      <c r="FP369" s="8"/>
      <c r="FQ369" s="8"/>
      <c r="FR369" s="8"/>
      <c r="FS369" s="8"/>
      <c r="FT369" s="8"/>
      <c r="FU369" s="8"/>
      <c r="FV369" s="8"/>
      <c r="FW369" s="8"/>
      <c r="FX369" s="8"/>
      <c r="FY369" s="8"/>
      <c r="FZ369" s="8"/>
      <c r="GA369" s="8"/>
      <c r="GB369" s="8"/>
      <c r="GC369" s="8"/>
      <c r="GD369" s="8"/>
      <c r="GE369" s="8"/>
      <c r="GF369" s="8"/>
      <c r="GG369" s="8"/>
      <c r="GH369" s="8"/>
      <c r="GI369" s="8"/>
      <c r="GJ369" s="8"/>
      <c r="GK369" s="8"/>
      <c r="GL369" s="8"/>
      <c r="GM369" s="8"/>
      <c r="GN369" s="8"/>
      <c r="GO369" s="8"/>
      <c r="GP369" s="8"/>
      <c r="GQ369" s="8"/>
      <c r="GR369" s="8"/>
      <c r="GS369" s="8"/>
      <c r="GT369" s="8"/>
      <c r="GU369" s="8"/>
      <c r="GV369" s="8"/>
      <c r="GW369" s="8"/>
      <c r="GX369" s="8"/>
      <c r="GY369" s="8"/>
      <c r="GZ369" s="8"/>
      <c r="HA369" s="8"/>
      <c r="HB369" s="8"/>
      <c r="HC369" s="8"/>
      <c r="HD369" s="8"/>
    </row>
    <row r="370" spans="2:21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03"/>
      <c r="R370" s="8"/>
      <c r="S370" s="8"/>
      <c r="T370" s="103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9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9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12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  <c r="GJ370" s="8"/>
      <c r="GK370" s="8"/>
      <c r="GL370" s="8"/>
      <c r="GM370" s="8"/>
      <c r="GN370" s="8"/>
      <c r="GO370" s="8"/>
      <c r="GP370" s="8"/>
      <c r="GQ370" s="8"/>
      <c r="GR370" s="8"/>
      <c r="GS370" s="8"/>
      <c r="GT370" s="8"/>
      <c r="GU370" s="8"/>
      <c r="GV370" s="8"/>
      <c r="GW370" s="8"/>
      <c r="GX370" s="8"/>
      <c r="GY370" s="8"/>
      <c r="GZ370" s="8"/>
      <c r="HA370" s="8"/>
      <c r="HB370" s="8"/>
      <c r="HC370" s="8"/>
      <c r="HD370" s="8"/>
    </row>
    <row r="371" spans="2:21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03"/>
      <c r="R371" s="8"/>
      <c r="S371" s="8"/>
      <c r="T371" s="103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9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9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12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  <c r="FJ371" s="8"/>
      <c r="FK371" s="8"/>
      <c r="FL371" s="8"/>
      <c r="FM371" s="8"/>
      <c r="FN371" s="8"/>
      <c r="FO371" s="8"/>
      <c r="FP371" s="8"/>
      <c r="FQ371" s="8"/>
      <c r="FR371" s="8"/>
      <c r="FS371" s="8"/>
      <c r="FT371" s="8"/>
      <c r="FU371" s="8"/>
      <c r="FV371" s="8"/>
      <c r="FW371" s="8"/>
      <c r="FX371" s="8"/>
      <c r="FY371" s="8"/>
      <c r="FZ371" s="8"/>
      <c r="GA371" s="8"/>
      <c r="GB371" s="8"/>
      <c r="GC371" s="8"/>
      <c r="GD371" s="8"/>
      <c r="GE371" s="8"/>
      <c r="GF371" s="8"/>
      <c r="GG371" s="8"/>
      <c r="GH371" s="8"/>
      <c r="GI371" s="8"/>
      <c r="GJ371" s="8"/>
      <c r="GK371" s="8"/>
      <c r="GL371" s="8"/>
      <c r="GM371" s="8"/>
      <c r="GN371" s="8"/>
      <c r="GO371" s="8"/>
      <c r="GP371" s="8"/>
      <c r="GQ371" s="8"/>
      <c r="GR371" s="8"/>
      <c r="GS371" s="8"/>
      <c r="GT371" s="8"/>
      <c r="GU371" s="8"/>
      <c r="GV371" s="8"/>
      <c r="GW371" s="8"/>
      <c r="GX371" s="8"/>
      <c r="GY371" s="8"/>
      <c r="GZ371" s="8"/>
      <c r="HA371" s="8"/>
      <c r="HB371" s="8"/>
      <c r="HC371" s="8"/>
      <c r="HD371" s="8"/>
    </row>
    <row r="372" spans="2:21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03"/>
      <c r="R372" s="8"/>
      <c r="S372" s="8"/>
      <c r="T372" s="103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9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9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12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</row>
    <row r="373" spans="2:21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03"/>
      <c r="R373" s="8"/>
      <c r="S373" s="8"/>
      <c r="T373" s="103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9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9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12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</row>
    <row r="374" spans="2:21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03"/>
      <c r="R374" s="8"/>
      <c r="S374" s="8"/>
      <c r="T374" s="103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9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9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12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</row>
    <row r="375" spans="2:21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03"/>
      <c r="R375" s="8"/>
      <c r="S375" s="8"/>
      <c r="T375" s="103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9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9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12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</row>
    <row r="376" spans="2:21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03"/>
      <c r="R376" s="8"/>
      <c r="S376" s="8"/>
      <c r="T376" s="103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9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9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12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</row>
    <row r="377" spans="2:21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03"/>
      <c r="R377" s="8"/>
      <c r="S377" s="8"/>
      <c r="T377" s="103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9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9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12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  <c r="FJ377" s="8"/>
      <c r="FK377" s="8"/>
      <c r="FL377" s="8"/>
      <c r="FM377" s="8"/>
      <c r="FN377" s="8"/>
      <c r="FO377" s="8"/>
      <c r="FP377" s="8"/>
      <c r="FQ377" s="8"/>
      <c r="FR377" s="8"/>
      <c r="FS377" s="8"/>
      <c r="FT377" s="8"/>
      <c r="FU377" s="8"/>
      <c r="FV377" s="8"/>
      <c r="FW377" s="8"/>
      <c r="FX377" s="8"/>
      <c r="FY377" s="8"/>
      <c r="FZ377" s="8"/>
      <c r="GA377" s="8"/>
      <c r="GB377" s="8"/>
      <c r="GC377" s="8"/>
      <c r="GD377" s="8"/>
      <c r="GE377" s="8"/>
      <c r="GF377" s="8"/>
      <c r="GG377" s="8"/>
      <c r="GH377" s="8"/>
      <c r="GI377" s="8"/>
      <c r="GJ377" s="8"/>
      <c r="GK377" s="8"/>
      <c r="GL377" s="8"/>
      <c r="GM377" s="8"/>
      <c r="GN377" s="8"/>
      <c r="GO377" s="8"/>
      <c r="GP377" s="8"/>
      <c r="GQ377" s="8"/>
      <c r="GR377" s="8"/>
      <c r="GS377" s="8"/>
      <c r="GT377" s="8"/>
      <c r="GU377" s="8"/>
      <c r="GV377" s="8"/>
      <c r="GW377" s="8"/>
      <c r="GX377" s="8"/>
      <c r="GY377" s="8"/>
      <c r="GZ377" s="8"/>
      <c r="HA377" s="8"/>
      <c r="HB377" s="8"/>
      <c r="HC377" s="8"/>
      <c r="HD377" s="8"/>
    </row>
    <row r="378" spans="2:21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03"/>
      <c r="R378" s="8"/>
      <c r="S378" s="8"/>
      <c r="T378" s="103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9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9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12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  <c r="FJ378" s="8"/>
      <c r="FK378" s="8"/>
      <c r="FL378" s="8"/>
      <c r="FM378" s="8"/>
      <c r="FN378" s="8"/>
      <c r="FO378" s="8"/>
      <c r="FP378" s="8"/>
      <c r="FQ378" s="8"/>
      <c r="FR378" s="8"/>
      <c r="FS378" s="8"/>
      <c r="FT378" s="8"/>
      <c r="FU378" s="8"/>
      <c r="FV378" s="8"/>
      <c r="FW378" s="8"/>
      <c r="FX378" s="8"/>
      <c r="FY378" s="8"/>
      <c r="FZ378" s="8"/>
      <c r="GA378" s="8"/>
      <c r="GB378" s="8"/>
      <c r="GC378" s="8"/>
      <c r="GD378" s="8"/>
      <c r="GE378" s="8"/>
      <c r="GF378" s="8"/>
      <c r="GG378" s="8"/>
      <c r="GH378" s="8"/>
      <c r="GI378" s="8"/>
      <c r="GJ378" s="8"/>
      <c r="GK378" s="8"/>
      <c r="GL378" s="8"/>
      <c r="GM378" s="8"/>
      <c r="GN378" s="8"/>
      <c r="GO378" s="8"/>
      <c r="GP378" s="8"/>
      <c r="GQ378" s="8"/>
      <c r="GR378" s="8"/>
      <c r="GS378" s="8"/>
      <c r="GT378" s="8"/>
      <c r="GU378" s="8"/>
      <c r="GV378" s="8"/>
      <c r="GW378" s="8"/>
      <c r="GX378" s="8"/>
      <c r="GY378" s="8"/>
      <c r="GZ378" s="8"/>
      <c r="HA378" s="8"/>
      <c r="HB378" s="8"/>
      <c r="HC378" s="8"/>
      <c r="HD378" s="8"/>
    </row>
    <row r="379" spans="2:21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03"/>
      <c r="R379" s="8"/>
      <c r="S379" s="8"/>
      <c r="T379" s="103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9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9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12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  <c r="FJ379" s="8"/>
      <c r="FK379" s="8"/>
      <c r="FL379" s="8"/>
      <c r="FM379" s="8"/>
      <c r="FN379" s="8"/>
      <c r="FO379" s="8"/>
      <c r="FP379" s="8"/>
      <c r="FQ379" s="8"/>
      <c r="FR379" s="8"/>
      <c r="FS379" s="8"/>
      <c r="FT379" s="8"/>
      <c r="FU379" s="8"/>
      <c r="FV379" s="8"/>
      <c r="FW379" s="8"/>
      <c r="FX379" s="8"/>
      <c r="FY379" s="8"/>
      <c r="FZ379" s="8"/>
      <c r="GA379" s="8"/>
      <c r="GB379" s="8"/>
      <c r="GC379" s="8"/>
      <c r="GD379" s="8"/>
      <c r="GE379" s="8"/>
      <c r="GF379" s="8"/>
      <c r="GG379" s="8"/>
      <c r="GH379" s="8"/>
      <c r="GI379" s="8"/>
      <c r="GJ379" s="8"/>
      <c r="GK379" s="8"/>
      <c r="GL379" s="8"/>
      <c r="GM379" s="8"/>
      <c r="GN379" s="8"/>
      <c r="GO379" s="8"/>
      <c r="GP379" s="8"/>
      <c r="GQ379" s="8"/>
      <c r="GR379" s="8"/>
      <c r="GS379" s="8"/>
      <c r="GT379" s="8"/>
      <c r="GU379" s="8"/>
      <c r="GV379" s="8"/>
      <c r="GW379" s="8"/>
      <c r="GX379" s="8"/>
      <c r="GY379" s="8"/>
      <c r="GZ379" s="8"/>
      <c r="HA379" s="8"/>
      <c r="HB379" s="8"/>
      <c r="HC379" s="8"/>
      <c r="HD379" s="8"/>
    </row>
    <row r="380" spans="2:21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03"/>
      <c r="R380" s="8"/>
      <c r="S380" s="8"/>
      <c r="T380" s="103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9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9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12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  <c r="GJ380" s="8"/>
      <c r="GK380" s="8"/>
      <c r="GL380" s="8"/>
      <c r="GM380" s="8"/>
      <c r="GN380" s="8"/>
      <c r="GO380" s="8"/>
      <c r="GP380" s="8"/>
      <c r="GQ380" s="8"/>
      <c r="GR380" s="8"/>
      <c r="GS380" s="8"/>
      <c r="GT380" s="8"/>
      <c r="GU380" s="8"/>
      <c r="GV380" s="8"/>
      <c r="GW380" s="8"/>
      <c r="GX380" s="8"/>
      <c r="GY380" s="8"/>
      <c r="GZ380" s="8"/>
      <c r="HA380" s="8"/>
      <c r="HB380" s="8"/>
      <c r="HC380" s="8"/>
      <c r="HD380" s="8"/>
    </row>
    <row r="381" spans="2:21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03"/>
      <c r="R381" s="8"/>
      <c r="S381" s="8"/>
      <c r="T381" s="103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9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9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12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  <c r="FJ381" s="8"/>
      <c r="FK381" s="8"/>
      <c r="FL381" s="8"/>
      <c r="FM381" s="8"/>
      <c r="FN381" s="8"/>
      <c r="FO381" s="8"/>
      <c r="FP381" s="8"/>
      <c r="FQ381" s="8"/>
      <c r="FR381" s="8"/>
      <c r="FS381" s="8"/>
      <c r="FT381" s="8"/>
      <c r="FU381" s="8"/>
      <c r="FV381" s="8"/>
      <c r="FW381" s="8"/>
      <c r="FX381" s="8"/>
      <c r="FY381" s="8"/>
      <c r="FZ381" s="8"/>
      <c r="GA381" s="8"/>
      <c r="GB381" s="8"/>
      <c r="GC381" s="8"/>
      <c r="GD381" s="8"/>
      <c r="GE381" s="8"/>
      <c r="GF381" s="8"/>
      <c r="GG381" s="8"/>
      <c r="GH381" s="8"/>
      <c r="GI381" s="8"/>
      <c r="GJ381" s="8"/>
      <c r="GK381" s="8"/>
      <c r="GL381" s="8"/>
      <c r="GM381" s="8"/>
      <c r="GN381" s="8"/>
      <c r="GO381" s="8"/>
      <c r="GP381" s="8"/>
      <c r="GQ381" s="8"/>
      <c r="GR381" s="8"/>
      <c r="GS381" s="8"/>
      <c r="GT381" s="8"/>
      <c r="GU381" s="8"/>
      <c r="GV381" s="8"/>
      <c r="GW381" s="8"/>
      <c r="GX381" s="8"/>
      <c r="GY381" s="8"/>
      <c r="GZ381" s="8"/>
      <c r="HA381" s="8"/>
      <c r="HB381" s="8"/>
      <c r="HC381" s="8"/>
      <c r="HD381" s="8"/>
    </row>
    <row r="382" spans="2:21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03"/>
      <c r="R382" s="8"/>
      <c r="S382" s="8"/>
      <c r="T382" s="103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9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9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12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  <c r="GJ382" s="8"/>
      <c r="GK382" s="8"/>
      <c r="GL382" s="8"/>
      <c r="GM382" s="8"/>
      <c r="GN382" s="8"/>
      <c r="GO382" s="8"/>
      <c r="GP382" s="8"/>
      <c r="GQ382" s="8"/>
      <c r="GR382" s="8"/>
      <c r="GS382" s="8"/>
      <c r="GT382" s="8"/>
      <c r="GU382" s="8"/>
      <c r="GV382" s="8"/>
      <c r="GW382" s="8"/>
      <c r="GX382" s="8"/>
      <c r="GY382" s="8"/>
      <c r="GZ382" s="8"/>
      <c r="HA382" s="8"/>
      <c r="HB382" s="8"/>
      <c r="HC382" s="8"/>
      <c r="HD382" s="8"/>
    </row>
    <row r="383" spans="2:21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03"/>
      <c r="R383" s="8"/>
      <c r="S383" s="8"/>
      <c r="T383" s="103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9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9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12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  <c r="FJ383" s="8"/>
      <c r="FK383" s="8"/>
      <c r="FL383" s="8"/>
      <c r="FM383" s="8"/>
      <c r="FN383" s="8"/>
      <c r="FO383" s="8"/>
      <c r="FP383" s="8"/>
      <c r="FQ383" s="8"/>
      <c r="FR383" s="8"/>
      <c r="FS383" s="8"/>
      <c r="FT383" s="8"/>
      <c r="FU383" s="8"/>
      <c r="FV383" s="8"/>
      <c r="FW383" s="8"/>
      <c r="FX383" s="8"/>
      <c r="FY383" s="8"/>
      <c r="FZ383" s="8"/>
      <c r="GA383" s="8"/>
      <c r="GB383" s="8"/>
      <c r="GC383" s="8"/>
      <c r="GD383" s="8"/>
      <c r="GE383" s="8"/>
      <c r="GF383" s="8"/>
      <c r="GG383" s="8"/>
      <c r="GH383" s="8"/>
      <c r="GI383" s="8"/>
      <c r="GJ383" s="8"/>
      <c r="GK383" s="8"/>
      <c r="GL383" s="8"/>
      <c r="GM383" s="8"/>
      <c r="GN383" s="8"/>
      <c r="GO383" s="8"/>
      <c r="GP383" s="8"/>
      <c r="GQ383" s="8"/>
      <c r="GR383" s="8"/>
      <c r="GS383" s="8"/>
      <c r="GT383" s="8"/>
      <c r="GU383" s="8"/>
      <c r="GV383" s="8"/>
      <c r="GW383" s="8"/>
      <c r="GX383" s="8"/>
      <c r="GY383" s="8"/>
      <c r="GZ383" s="8"/>
      <c r="HA383" s="8"/>
      <c r="HB383" s="8"/>
      <c r="HC383" s="8"/>
      <c r="HD383" s="8"/>
    </row>
    <row r="384" spans="2:21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03"/>
      <c r="R384" s="8"/>
      <c r="S384" s="8"/>
      <c r="T384" s="103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9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9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12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  <c r="GJ384" s="8"/>
      <c r="GK384" s="8"/>
      <c r="GL384" s="8"/>
      <c r="GM384" s="8"/>
      <c r="GN384" s="8"/>
      <c r="GO384" s="8"/>
      <c r="GP384" s="8"/>
      <c r="GQ384" s="8"/>
      <c r="GR384" s="8"/>
      <c r="GS384" s="8"/>
      <c r="GT384" s="8"/>
      <c r="GU384" s="8"/>
      <c r="GV384" s="8"/>
      <c r="GW384" s="8"/>
      <c r="GX384" s="8"/>
      <c r="GY384" s="8"/>
      <c r="GZ384" s="8"/>
      <c r="HA384" s="8"/>
      <c r="HB384" s="8"/>
      <c r="HC384" s="8"/>
      <c r="HD384" s="8"/>
    </row>
    <row r="385" spans="2:21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03"/>
      <c r="R385" s="8"/>
      <c r="S385" s="8"/>
      <c r="T385" s="103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9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9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12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  <c r="FJ385" s="8"/>
      <c r="FK385" s="8"/>
      <c r="FL385" s="8"/>
      <c r="FM385" s="8"/>
      <c r="FN385" s="8"/>
      <c r="FO385" s="8"/>
      <c r="FP385" s="8"/>
      <c r="FQ385" s="8"/>
      <c r="FR385" s="8"/>
      <c r="FS385" s="8"/>
      <c r="FT385" s="8"/>
      <c r="FU385" s="8"/>
      <c r="FV385" s="8"/>
      <c r="FW385" s="8"/>
      <c r="FX385" s="8"/>
      <c r="FY385" s="8"/>
      <c r="FZ385" s="8"/>
      <c r="GA385" s="8"/>
      <c r="GB385" s="8"/>
      <c r="GC385" s="8"/>
      <c r="GD385" s="8"/>
      <c r="GE385" s="8"/>
      <c r="GF385" s="8"/>
      <c r="GG385" s="8"/>
      <c r="GH385" s="8"/>
      <c r="GI385" s="8"/>
      <c r="GJ385" s="8"/>
      <c r="GK385" s="8"/>
      <c r="GL385" s="8"/>
      <c r="GM385" s="8"/>
      <c r="GN385" s="8"/>
      <c r="GO385" s="8"/>
      <c r="GP385" s="8"/>
      <c r="GQ385" s="8"/>
      <c r="GR385" s="8"/>
      <c r="GS385" s="8"/>
      <c r="GT385" s="8"/>
      <c r="GU385" s="8"/>
      <c r="GV385" s="8"/>
      <c r="GW385" s="8"/>
      <c r="GX385" s="8"/>
      <c r="GY385" s="8"/>
      <c r="GZ385" s="8"/>
      <c r="HA385" s="8"/>
      <c r="HB385" s="8"/>
      <c r="HC385" s="8"/>
      <c r="HD385" s="8"/>
    </row>
    <row r="386" spans="2:21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03"/>
      <c r="R386" s="8"/>
      <c r="S386" s="8"/>
      <c r="T386" s="103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9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9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12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  <c r="GJ386" s="8"/>
      <c r="GK386" s="8"/>
      <c r="GL386" s="8"/>
      <c r="GM386" s="8"/>
      <c r="GN386" s="8"/>
      <c r="GO386" s="8"/>
      <c r="GP386" s="8"/>
      <c r="GQ386" s="8"/>
      <c r="GR386" s="8"/>
      <c r="GS386" s="8"/>
      <c r="GT386" s="8"/>
      <c r="GU386" s="8"/>
      <c r="GV386" s="8"/>
      <c r="GW386" s="8"/>
      <c r="GX386" s="8"/>
      <c r="GY386" s="8"/>
      <c r="GZ386" s="8"/>
      <c r="HA386" s="8"/>
      <c r="HB386" s="8"/>
      <c r="HC386" s="8"/>
      <c r="HD386" s="8"/>
    </row>
    <row r="387" spans="2:21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103"/>
      <c r="R387" s="8"/>
      <c r="S387" s="8"/>
      <c r="T387" s="103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9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9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12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  <c r="FJ387" s="8"/>
      <c r="FK387" s="8"/>
      <c r="FL387" s="8"/>
      <c r="FM387" s="8"/>
      <c r="FN387" s="8"/>
      <c r="FO387" s="8"/>
      <c r="FP387" s="8"/>
      <c r="FQ387" s="8"/>
      <c r="FR387" s="8"/>
      <c r="FS387" s="8"/>
      <c r="FT387" s="8"/>
      <c r="FU387" s="8"/>
      <c r="FV387" s="8"/>
      <c r="FW387" s="8"/>
      <c r="FX387" s="8"/>
      <c r="FY387" s="8"/>
      <c r="FZ387" s="8"/>
      <c r="GA387" s="8"/>
      <c r="GB387" s="8"/>
      <c r="GC387" s="8"/>
      <c r="GD387" s="8"/>
      <c r="GE387" s="8"/>
      <c r="GF387" s="8"/>
      <c r="GG387" s="8"/>
      <c r="GH387" s="8"/>
      <c r="GI387" s="8"/>
      <c r="GJ387" s="8"/>
      <c r="GK387" s="8"/>
      <c r="GL387" s="8"/>
      <c r="GM387" s="8"/>
      <c r="GN387" s="8"/>
      <c r="GO387" s="8"/>
      <c r="GP387" s="8"/>
      <c r="GQ387" s="8"/>
      <c r="GR387" s="8"/>
      <c r="GS387" s="8"/>
      <c r="GT387" s="8"/>
      <c r="GU387" s="8"/>
      <c r="GV387" s="8"/>
      <c r="GW387" s="8"/>
      <c r="GX387" s="8"/>
      <c r="GY387" s="8"/>
      <c r="GZ387" s="8"/>
      <c r="HA387" s="8"/>
      <c r="HB387" s="8"/>
      <c r="HC387" s="8"/>
      <c r="HD387" s="8"/>
    </row>
    <row r="388" spans="2:21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103"/>
      <c r="R388" s="8"/>
      <c r="S388" s="8"/>
      <c r="T388" s="103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9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9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12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  <c r="GJ388" s="8"/>
      <c r="GK388" s="8"/>
      <c r="GL388" s="8"/>
      <c r="GM388" s="8"/>
      <c r="GN388" s="8"/>
      <c r="GO388" s="8"/>
      <c r="GP388" s="8"/>
      <c r="GQ388" s="8"/>
      <c r="GR388" s="8"/>
      <c r="GS388" s="8"/>
      <c r="GT388" s="8"/>
      <c r="GU388" s="8"/>
      <c r="GV388" s="8"/>
      <c r="GW388" s="8"/>
      <c r="GX388" s="8"/>
      <c r="GY388" s="8"/>
      <c r="GZ388" s="8"/>
      <c r="HA388" s="8"/>
      <c r="HB388" s="8"/>
      <c r="HC388" s="8"/>
      <c r="HD388" s="8"/>
    </row>
    <row r="389" spans="2:21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103"/>
      <c r="R389" s="8"/>
      <c r="S389" s="8"/>
      <c r="T389" s="103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9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9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12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  <c r="FJ389" s="8"/>
      <c r="FK389" s="8"/>
      <c r="FL389" s="8"/>
      <c r="FM389" s="8"/>
      <c r="FN389" s="8"/>
      <c r="FO389" s="8"/>
      <c r="FP389" s="8"/>
      <c r="FQ389" s="8"/>
      <c r="FR389" s="8"/>
      <c r="FS389" s="8"/>
      <c r="FT389" s="8"/>
      <c r="FU389" s="8"/>
      <c r="FV389" s="8"/>
      <c r="FW389" s="8"/>
      <c r="FX389" s="8"/>
      <c r="FY389" s="8"/>
      <c r="FZ389" s="8"/>
      <c r="GA389" s="8"/>
      <c r="GB389" s="8"/>
      <c r="GC389" s="8"/>
      <c r="GD389" s="8"/>
      <c r="GE389" s="8"/>
      <c r="GF389" s="8"/>
      <c r="GG389" s="8"/>
      <c r="GH389" s="8"/>
      <c r="GI389" s="8"/>
      <c r="GJ389" s="8"/>
      <c r="GK389" s="8"/>
      <c r="GL389" s="8"/>
      <c r="GM389" s="8"/>
      <c r="GN389" s="8"/>
      <c r="GO389" s="8"/>
      <c r="GP389" s="8"/>
      <c r="GQ389" s="8"/>
      <c r="GR389" s="8"/>
      <c r="GS389" s="8"/>
      <c r="GT389" s="8"/>
      <c r="GU389" s="8"/>
      <c r="GV389" s="8"/>
      <c r="GW389" s="8"/>
      <c r="GX389" s="8"/>
      <c r="GY389" s="8"/>
      <c r="GZ389" s="8"/>
      <c r="HA389" s="8"/>
      <c r="HB389" s="8"/>
      <c r="HC389" s="8"/>
      <c r="HD389" s="8"/>
    </row>
    <row r="390" spans="2:21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103"/>
      <c r="R390" s="8"/>
      <c r="S390" s="8"/>
      <c r="T390" s="103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9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9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12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  <c r="GJ390" s="8"/>
      <c r="GK390" s="8"/>
      <c r="GL390" s="8"/>
      <c r="GM390" s="8"/>
      <c r="GN390" s="8"/>
      <c r="GO390" s="8"/>
      <c r="GP390" s="8"/>
      <c r="GQ390" s="8"/>
      <c r="GR390" s="8"/>
      <c r="GS390" s="8"/>
      <c r="GT390" s="8"/>
      <c r="GU390" s="8"/>
      <c r="GV390" s="8"/>
      <c r="GW390" s="8"/>
      <c r="GX390" s="8"/>
      <c r="GY390" s="8"/>
      <c r="GZ390" s="8"/>
      <c r="HA390" s="8"/>
      <c r="HB390" s="8"/>
      <c r="HC390" s="8"/>
      <c r="HD390" s="8"/>
    </row>
    <row r="391" spans="2:21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103"/>
      <c r="R391" s="8"/>
      <c r="S391" s="8"/>
      <c r="T391" s="103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9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9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12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  <c r="FJ391" s="8"/>
      <c r="FK391" s="8"/>
      <c r="FL391" s="8"/>
      <c r="FM391" s="8"/>
      <c r="FN391" s="8"/>
      <c r="FO391" s="8"/>
      <c r="FP391" s="8"/>
      <c r="FQ391" s="8"/>
      <c r="FR391" s="8"/>
      <c r="FS391" s="8"/>
      <c r="FT391" s="8"/>
      <c r="FU391" s="8"/>
      <c r="FV391" s="8"/>
      <c r="FW391" s="8"/>
      <c r="FX391" s="8"/>
      <c r="FY391" s="8"/>
      <c r="FZ391" s="8"/>
      <c r="GA391" s="8"/>
      <c r="GB391" s="8"/>
      <c r="GC391" s="8"/>
      <c r="GD391" s="8"/>
      <c r="GE391" s="8"/>
      <c r="GF391" s="8"/>
      <c r="GG391" s="8"/>
      <c r="GH391" s="8"/>
      <c r="GI391" s="8"/>
      <c r="GJ391" s="8"/>
      <c r="GK391" s="8"/>
      <c r="GL391" s="8"/>
      <c r="GM391" s="8"/>
      <c r="GN391" s="8"/>
      <c r="GO391" s="8"/>
      <c r="GP391" s="8"/>
      <c r="GQ391" s="8"/>
      <c r="GR391" s="8"/>
      <c r="GS391" s="8"/>
      <c r="GT391" s="8"/>
      <c r="GU391" s="8"/>
      <c r="GV391" s="8"/>
      <c r="GW391" s="8"/>
      <c r="GX391" s="8"/>
      <c r="GY391" s="8"/>
      <c r="GZ391" s="8"/>
      <c r="HA391" s="8"/>
      <c r="HB391" s="8"/>
      <c r="HC391" s="8"/>
      <c r="HD391" s="8"/>
    </row>
    <row r="392" spans="2:21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103"/>
      <c r="R392" s="8"/>
      <c r="S392" s="8"/>
      <c r="T392" s="103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9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9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12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  <c r="GJ392" s="8"/>
      <c r="GK392" s="8"/>
      <c r="GL392" s="8"/>
      <c r="GM392" s="8"/>
      <c r="GN392" s="8"/>
      <c r="GO392" s="8"/>
      <c r="GP392" s="8"/>
      <c r="GQ392" s="8"/>
      <c r="GR392" s="8"/>
      <c r="GS392" s="8"/>
      <c r="GT392" s="8"/>
      <c r="GU392" s="8"/>
      <c r="GV392" s="8"/>
      <c r="GW392" s="8"/>
      <c r="GX392" s="8"/>
      <c r="GY392" s="8"/>
      <c r="GZ392" s="8"/>
      <c r="HA392" s="8"/>
      <c r="HB392" s="8"/>
      <c r="HC392" s="8"/>
      <c r="HD392" s="8"/>
    </row>
    <row r="393" spans="2:21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103"/>
      <c r="R393" s="8"/>
      <c r="S393" s="8"/>
      <c r="T393" s="103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9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9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12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  <c r="FJ393" s="8"/>
      <c r="FK393" s="8"/>
      <c r="FL393" s="8"/>
      <c r="FM393" s="8"/>
      <c r="FN393" s="8"/>
      <c r="FO393" s="8"/>
      <c r="FP393" s="8"/>
      <c r="FQ393" s="8"/>
      <c r="FR393" s="8"/>
      <c r="FS393" s="8"/>
      <c r="FT393" s="8"/>
      <c r="FU393" s="8"/>
      <c r="FV393" s="8"/>
      <c r="FW393" s="8"/>
      <c r="FX393" s="8"/>
      <c r="FY393" s="8"/>
      <c r="FZ393" s="8"/>
      <c r="GA393" s="8"/>
      <c r="GB393" s="8"/>
      <c r="GC393" s="8"/>
      <c r="GD393" s="8"/>
      <c r="GE393" s="8"/>
      <c r="GF393" s="8"/>
      <c r="GG393" s="8"/>
      <c r="GH393" s="8"/>
      <c r="GI393" s="8"/>
      <c r="GJ393" s="8"/>
      <c r="GK393" s="8"/>
      <c r="GL393" s="8"/>
      <c r="GM393" s="8"/>
      <c r="GN393" s="8"/>
      <c r="GO393" s="8"/>
      <c r="GP393" s="8"/>
      <c r="GQ393" s="8"/>
      <c r="GR393" s="8"/>
      <c r="GS393" s="8"/>
      <c r="GT393" s="8"/>
      <c r="GU393" s="8"/>
      <c r="GV393" s="8"/>
      <c r="GW393" s="8"/>
      <c r="GX393" s="8"/>
      <c r="GY393" s="8"/>
      <c r="GZ393" s="8"/>
      <c r="HA393" s="8"/>
      <c r="HB393" s="8"/>
      <c r="HC393" s="8"/>
      <c r="HD393" s="8"/>
    </row>
    <row r="394" spans="2:21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103"/>
      <c r="R394" s="8"/>
      <c r="S394" s="8"/>
      <c r="T394" s="103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9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9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12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  <c r="FJ394" s="8"/>
      <c r="FK394" s="8"/>
      <c r="FL394" s="8"/>
      <c r="FM394" s="8"/>
      <c r="FN394" s="8"/>
      <c r="FO394" s="8"/>
      <c r="FP394" s="8"/>
      <c r="FQ394" s="8"/>
      <c r="FR394" s="8"/>
      <c r="FS394" s="8"/>
      <c r="FT394" s="8"/>
      <c r="FU394" s="8"/>
      <c r="FV394" s="8"/>
      <c r="FW394" s="8"/>
      <c r="FX394" s="8"/>
      <c r="FY394" s="8"/>
      <c r="FZ394" s="8"/>
      <c r="GA394" s="8"/>
      <c r="GB394" s="8"/>
      <c r="GC394" s="8"/>
      <c r="GD394" s="8"/>
      <c r="GE394" s="8"/>
      <c r="GF394" s="8"/>
      <c r="GG394" s="8"/>
      <c r="GH394" s="8"/>
      <c r="GI394" s="8"/>
      <c r="GJ394" s="8"/>
      <c r="GK394" s="8"/>
      <c r="GL394" s="8"/>
      <c r="GM394" s="8"/>
      <c r="GN394" s="8"/>
      <c r="GO394" s="8"/>
      <c r="GP394" s="8"/>
      <c r="GQ394" s="8"/>
      <c r="GR394" s="8"/>
      <c r="GS394" s="8"/>
      <c r="GT394" s="8"/>
      <c r="GU394" s="8"/>
      <c r="GV394" s="8"/>
      <c r="GW394" s="8"/>
      <c r="GX394" s="8"/>
      <c r="GY394" s="8"/>
      <c r="GZ394" s="8"/>
      <c r="HA394" s="8"/>
      <c r="HB394" s="8"/>
      <c r="HC394" s="8"/>
      <c r="HD394" s="8"/>
    </row>
    <row r="395" spans="2:21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103"/>
      <c r="R395" s="8"/>
      <c r="S395" s="8"/>
      <c r="T395" s="103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9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9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12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  <c r="GJ395" s="8"/>
      <c r="GK395" s="8"/>
      <c r="GL395" s="8"/>
      <c r="GM395" s="8"/>
      <c r="GN395" s="8"/>
      <c r="GO395" s="8"/>
      <c r="GP395" s="8"/>
      <c r="GQ395" s="8"/>
      <c r="GR395" s="8"/>
      <c r="GS395" s="8"/>
      <c r="GT395" s="8"/>
      <c r="GU395" s="8"/>
      <c r="GV395" s="8"/>
      <c r="GW395" s="8"/>
      <c r="GX395" s="8"/>
      <c r="GY395" s="8"/>
      <c r="GZ395" s="8"/>
      <c r="HA395" s="8"/>
      <c r="HB395" s="8"/>
      <c r="HC395" s="8"/>
      <c r="HD395" s="8"/>
    </row>
    <row r="396" spans="2:21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103"/>
      <c r="R396" s="8"/>
      <c r="S396" s="8"/>
      <c r="T396" s="103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9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9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12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  <c r="FJ396" s="8"/>
      <c r="FK396" s="8"/>
      <c r="FL396" s="8"/>
      <c r="FM396" s="8"/>
      <c r="FN396" s="8"/>
      <c r="FO396" s="8"/>
      <c r="FP396" s="8"/>
      <c r="FQ396" s="8"/>
      <c r="FR396" s="8"/>
      <c r="FS396" s="8"/>
      <c r="FT396" s="8"/>
      <c r="FU396" s="8"/>
      <c r="FV396" s="8"/>
      <c r="FW396" s="8"/>
      <c r="FX396" s="8"/>
      <c r="FY396" s="8"/>
      <c r="FZ396" s="8"/>
      <c r="GA396" s="8"/>
      <c r="GB396" s="8"/>
      <c r="GC396" s="8"/>
      <c r="GD396" s="8"/>
      <c r="GE396" s="8"/>
      <c r="GF396" s="8"/>
      <c r="GG396" s="8"/>
      <c r="GH396" s="8"/>
      <c r="GI396" s="8"/>
      <c r="GJ396" s="8"/>
      <c r="GK396" s="8"/>
      <c r="GL396" s="8"/>
      <c r="GM396" s="8"/>
      <c r="GN396" s="8"/>
      <c r="GO396" s="8"/>
      <c r="GP396" s="8"/>
      <c r="GQ396" s="8"/>
      <c r="GR396" s="8"/>
      <c r="GS396" s="8"/>
      <c r="GT396" s="8"/>
      <c r="GU396" s="8"/>
      <c r="GV396" s="8"/>
      <c r="GW396" s="8"/>
      <c r="GX396" s="8"/>
      <c r="GY396" s="8"/>
      <c r="GZ396" s="8"/>
      <c r="HA396" s="8"/>
      <c r="HB396" s="8"/>
      <c r="HC396" s="8"/>
      <c r="HD396" s="8"/>
    </row>
    <row r="397" spans="2:21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103"/>
      <c r="R397" s="8"/>
      <c r="S397" s="8"/>
      <c r="T397" s="103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9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9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12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  <c r="GJ397" s="8"/>
      <c r="GK397" s="8"/>
      <c r="GL397" s="8"/>
      <c r="GM397" s="8"/>
      <c r="GN397" s="8"/>
      <c r="GO397" s="8"/>
      <c r="GP397" s="8"/>
      <c r="GQ397" s="8"/>
      <c r="GR397" s="8"/>
      <c r="GS397" s="8"/>
      <c r="GT397" s="8"/>
      <c r="GU397" s="8"/>
      <c r="GV397" s="8"/>
      <c r="GW397" s="8"/>
      <c r="GX397" s="8"/>
      <c r="GY397" s="8"/>
      <c r="GZ397" s="8"/>
      <c r="HA397" s="8"/>
      <c r="HB397" s="8"/>
      <c r="HC397" s="8"/>
      <c r="HD397" s="8"/>
    </row>
    <row r="398" spans="2:21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103"/>
      <c r="R398" s="8"/>
      <c r="S398" s="8"/>
      <c r="T398" s="103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9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9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12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  <c r="FJ398" s="8"/>
      <c r="FK398" s="8"/>
      <c r="FL398" s="8"/>
      <c r="FM398" s="8"/>
      <c r="FN398" s="8"/>
      <c r="FO398" s="8"/>
      <c r="FP398" s="8"/>
      <c r="FQ398" s="8"/>
      <c r="FR398" s="8"/>
      <c r="FS398" s="8"/>
      <c r="FT398" s="8"/>
      <c r="FU398" s="8"/>
      <c r="FV398" s="8"/>
      <c r="FW398" s="8"/>
      <c r="FX398" s="8"/>
      <c r="FY398" s="8"/>
      <c r="FZ398" s="8"/>
      <c r="GA398" s="8"/>
      <c r="GB398" s="8"/>
      <c r="GC398" s="8"/>
      <c r="GD398" s="8"/>
      <c r="GE398" s="8"/>
      <c r="GF398" s="8"/>
      <c r="GG398" s="8"/>
      <c r="GH398" s="8"/>
      <c r="GI398" s="8"/>
      <c r="GJ398" s="8"/>
      <c r="GK398" s="8"/>
      <c r="GL398" s="8"/>
      <c r="GM398" s="8"/>
      <c r="GN398" s="8"/>
      <c r="GO398" s="8"/>
      <c r="GP398" s="8"/>
      <c r="GQ398" s="8"/>
      <c r="GR398" s="8"/>
      <c r="GS398" s="8"/>
      <c r="GT398" s="8"/>
      <c r="GU398" s="8"/>
      <c r="GV398" s="8"/>
      <c r="GW398" s="8"/>
      <c r="GX398" s="8"/>
      <c r="GY398" s="8"/>
      <c r="GZ398" s="8"/>
      <c r="HA398" s="8"/>
      <c r="HB398" s="8"/>
      <c r="HC398" s="8"/>
      <c r="HD398" s="8"/>
    </row>
    <row r="399" spans="2:21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103"/>
      <c r="R399" s="8"/>
      <c r="S399" s="8"/>
      <c r="T399" s="103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9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9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12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  <c r="FJ399" s="8"/>
      <c r="FK399" s="8"/>
      <c r="FL399" s="8"/>
      <c r="FM399" s="8"/>
      <c r="FN399" s="8"/>
      <c r="FO399" s="8"/>
      <c r="FP399" s="8"/>
      <c r="FQ399" s="8"/>
      <c r="FR399" s="8"/>
      <c r="FS399" s="8"/>
      <c r="FT399" s="8"/>
      <c r="FU399" s="8"/>
      <c r="FV399" s="8"/>
      <c r="FW399" s="8"/>
      <c r="FX399" s="8"/>
      <c r="FY399" s="8"/>
      <c r="FZ399" s="8"/>
      <c r="GA399" s="8"/>
      <c r="GB399" s="8"/>
      <c r="GC399" s="8"/>
      <c r="GD399" s="8"/>
      <c r="GE399" s="8"/>
      <c r="GF399" s="8"/>
      <c r="GG399" s="8"/>
      <c r="GH399" s="8"/>
      <c r="GI399" s="8"/>
      <c r="GJ399" s="8"/>
      <c r="GK399" s="8"/>
      <c r="GL399" s="8"/>
      <c r="GM399" s="8"/>
      <c r="GN399" s="8"/>
      <c r="GO399" s="8"/>
      <c r="GP399" s="8"/>
      <c r="GQ399" s="8"/>
      <c r="GR399" s="8"/>
      <c r="GS399" s="8"/>
      <c r="GT399" s="8"/>
      <c r="GU399" s="8"/>
      <c r="GV399" s="8"/>
      <c r="GW399" s="8"/>
      <c r="GX399" s="8"/>
      <c r="GY399" s="8"/>
      <c r="GZ399" s="8"/>
      <c r="HA399" s="8"/>
      <c r="HB399" s="8"/>
      <c r="HC399" s="8"/>
      <c r="HD399" s="8"/>
    </row>
    <row r="400" spans="2:21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103"/>
      <c r="R400" s="8"/>
      <c r="S400" s="8"/>
      <c r="T400" s="103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9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9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12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  <c r="GJ400" s="8"/>
      <c r="GK400" s="8"/>
      <c r="GL400" s="8"/>
      <c r="GM400" s="8"/>
      <c r="GN400" s="8"/>
      <c r="GO400" s="8"/>
      <c r="GP400" s="8"/>
      <c r="GQ400" s="8"/>
      <c r="GR400" s="8"/>
      <c r="GS400" s="8"/>
      <c r="GT400" s="8"/>
      <c r="GU400" s="8"/>
      <c r="GV400" s="8"/>
      <c r="GW400" s="8"/>
      <c r="GX400" s="8"/>
      <c r="GY400" s="8"/>
      <c r="GZ400" s="8"/>
      <c r="HA400" s="8"/>
      <c r="HB400" s="8"/>
      <c r="HC400" s="8"/>
      <c r="HD400" s="8"/>
    </row>
    <row r="401" spans="2:21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103"/>
      <c r="R401" s="8"/>
      <c r="S401" s="8"/>
      <c r="T401" s="103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9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9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12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  <c r="FJ401" s="8"/>
      <c r="FK401" s="8"/>
      <c r="FL401" s="8"/>
      <c r="FM401" s="8"/>
      <c r="FN401" s="8"/>
      <c r="FO401" s="8"/>
      <c r="FP401" s="8"/>
      <c r="FQ401" s="8"/>
      <c r="FR401" s="8"/>
      <c r="FS401" s="8"/>
      <c r="FT401" s="8"/>
      <c r="FU401" s="8"/>
      <c r="FV401" s="8"/>
      <c r="FW401" s="8"/>
      <c r="FX401" s="8"/>
      <c r="FY401" s="8"/>
      <c r="FZ401" s="8"/>
      <c r="GA401" s="8"/>
      <c r="GB401" s="8"/>
      <c r="GC401" s="8"/>
      <c r="GD401" s="8"/>
      <c r="GE401" s="8"/>
      <c r="GF401" s="8"/>
      <c r="GG401" s="8"/>
      <c r="GH401" s="8"/>
      <c r="GI401" s="8"/>
      <c r="GJ401" s="8"/>
      <c r="GK401" s="8"/>
      <c r="GL401" s="8"/>
      <c r="GM401" s="8"/>
      <c r="GN401" s="8"/>
      <c r="GO401" s="8"/>
      <c r="GP401" s="8"/>
      <c r="GQ401" s="8"/>
      <c r="GR401" s="8"/>
      <c r="GS401" s="8"/>
      <c r="GT401" s="8"/>
      <c r="GU401" s="8"/>
      <c r="GV401" s="8"/>
      <c r="GW401" s="8"/>
      <c r="GX401" s="8"/>
      <c r="GY401" s="8"/>
      <c r="GZ401" s="8"/>
      <c r="HA401" s="8"/>
      <c r="HB401" s="8"/>
      <c r="HC401" s="8"/>
      <c r="HD401" s="8"/>
    </row>
    <row r="402" spans="2:21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103"/>
      <c r="R402" s="8"/>
      <c r="S402" s="8"/>
      <c r="T402" s="103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9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9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12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  <c r="GJ402" s="8"/>
      <c r="GK402" s="8"/>
      <c r="GL402" s="8"/>
      <c r="GM402" s="8"/>
      <c r="GN402" s="8"/>
      <c r="GO402" s="8"/>
      <c r="GP402" s="8"/>
      <c r="GQ402" s="8"/>
      <c r="GR402" s="8"/>
      <c r="GS402" s="8"/>
      <c r="GT402" s="8"/>
      <c r="GU402" s="8"/>
      <c r="GV402" s="8"/>
      <c r="GW402" s="8"/>
      <c r="GX402" s="8"/>
      <c r="GY402" s="8"/>
      <c r="GZ402" s="8"/>
      <c r="HA402" s="8"/>
      <c r="HB402" s="8"/>
      <c r="HC402" s="8"/>
      <c r="HD402" s="8"/>
    </row>
    <row r="403" spans="2:21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103"/>
      <c r="R403" s="8"/>
      <c r="S403" s="8"/>
      <c r="T403" s="103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9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9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12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  <c r="FJ403" s="8"/>
      <c r="FK403" s="8"/>
      <c r="FL403" s="8"/>
      <c r="FM403" s="8"/>
      <c r="FN403" s="8"/>
      <c r="FO403" s="8"/>
      <c r="FP403" s="8"/>
      <c r="FQ403" s="8"/>
      <c r="FR403" s="8"/>
      <c r="FS403" s="8"/>
      <c r="FT403" s="8"/>
      <c r="FU403" s="8"/>
      <c r="FV403" s="8"/>
      <c r="FW403" s="8"/>
      <c r="FX403" s="8"/>
      <c r="FY403" s="8"/>
      <c r="FZ403" s="8"/>
      <c r="GA403" s="8"/>
      <c r="GB403" s="8"/>
      <c r="GC403" s="8"/>
      <c r="GD403" s="8"/>
      <c r="GE403" s="8"/>
      <c r="GF403" s="8"/>
      <c r="GG403" s="8"/>
      <c r="GH403" s="8"/>
      <c r="GI403" s="8"/>
      <c r="GJ403" s="8"/>
      <c r="GK403" s="8"/>
      <c r="GL403" s="8"/>
      <c r="GM403" s="8"/>
      <c r="GN403" s="8"/>
      <c r="GO403" s="8"/>
      <c r="GP403" s="8"/>
      <c r="GQ403" s="8"/>
      <c r="GR403" s="8"/>
      <c r="GS403" s="8"/>
      <c r="GT403" s="8"/>
      <c r="GU403" s="8"/>
      <c r="GV403" s="8"/>
      <c r="GW403" s="8"/>
      <c r="GX403" s="8"/>
      <c r="GY403" s="8"/>
      <c r="GZ403" s="8"/>
      <c r="HA403" s="8"/>
      <c r="HB403" s="8"/>
      <c r="HC403" s="8"/>
      <c r="HD403" s="8"/>
    </row>
    <row r="404" spans="2:21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103"/>
      <c r="R404" s="8"/>
      <c r="S404" s="8"/>
      <c r="T404" s="103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9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9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12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  <c r="GJ404" s="8"/>
      <c r="GK404" s="8"/>
      <c r="GL404" s="8"/>
      <c r="GM404" s="8"/>
      <c r="GN404" s="8"/>
      <c r="GO404" s="8"/>
      <c r="GP404" s="8"/>
      <c r="GQ404" s="8"/>
      <c r="GR404" s="8"/>
      <c r="GS404" s="8"/>
      <c r="GT404" s="8"/>
      <c r="GU404" s="8"/>
      <c r="GV404" s="8"/>
      <c r="GW404" s="8"/>
      <c r="GX404" s="8"/>
      <c r="GY404" s="8"/>
      <c r="GZ404" s="8"/>
      <c r="HA404" s="8"/>
      <c r="HB404" s="8"/>
      <c r="HC404" s="8"/>
      <c r="HD404" s="8"/>
    </row>
    <row r="405" spans="2:21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103"/>
      <c r="R405" s="8"/>
      <c r="S405" s="8"/>
      <c r="T405" s="103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9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9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12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  <c r="FJ405" s="8"/>
      <c r="FK405" s="8"/>
      <c r="FL405" s="8"/>
      <c r="FM405" s="8"/>
      <c r="FN405" s="8"/>
      <c r="FO405" s="8"/>
      <c r="FP405" s="8"/>
      <c r="FQ405" s="8"/>
      <c r="FR405" s="8"/>
      <c r="FS405" s="8"/>
      <c r="FT405" s="8"/>
      <c r="FU405" s="8"/>
      <c r="FV405" s="8"/>
      <c r="FW405" s="8"/>
      <c r="FX405" s="8"/>
      <c r="FY405" s="8"/>
      <c r="FZ405" s="8"/>
      <c r="GA405" s="8"/>
      <c r="GB405" s="8"/>
      <c r="GC405" s="8"/>
      <c r="GD405" s="8"/>
      <c r="GE405" s="8"/>
      <c r="GF405" s="8"/>
      <c r="GG405" s="8"/>
      <c r="GH405" s="8"/>
      <c r="GI405" s="8"/>
      <c r="GJ405" s="8"/>
      <c r="GK405" s="8"/>
      <c r="GL405" s="8"/>
      <c r="GM405" s="8"/>
      <c r="GN405" s="8"/>
      <c r="GO405" s="8"/>
      <c r="GP405" s="8"/>
      <c r="GQ405" s="8"/>
      <c r="GR405" s="8"/>
      <c r="GS405" s="8"/>
      <c r="GT405" s="8"/>
      <c r="GU405" s="8"/>
      <c r="GV405" s="8"/>
      <c r="GW405" s="8"/>
      <c r="GX405" s="8"/>
      <c r="GY405" s="8"/>
      <c r="GZ405" s="8"/>
      <c r="HA405" s="8"/>
      <c r="HB405" s="8"/>
      <c r="HC405" s="8"/>
      <c r="HD405" s="8"/>
    </row>
    <row r="406" spans="2:21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103"/>
      <c r="R406" s="8"/>
      <c r="S406" s="8"/>
      <c r="T406" s="103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9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9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12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  <c r="GJ406" s="8"/>
      <c r="GK406" s="8"/>
      <c r="GL406" s="8"/>
      <c r="GM406" s="8"/>
      <c r="GN406" s="8"/>
      <c r="GO406" s="8"/>
      <c r="GP406" s="8"/>
      <c r="GQ406" s="8"/>
      <c r="GR406" s="8"/>
      <c r="GS406" s="8"/>
      <c r="GT406" s="8"/>
      <c r="GU406" s="8"/>
      <c r="GV406" s="8"/>
      <c r="GW406" s="8"/>
      <c r="GX406" s="8"/>
      <c r="GY406" s="8"/>
      <c r="GZ406" s="8"/>
      <c r="HA406" s="8"/>
      <c r="HB406" s="8"/>
      <c r="HC406" s="8"/>
      <c r="HD406" s="8"/>
    </row>
    <row r="407" spans="2:21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103"/>
      <c r="R407" s="8"/>
      <c r="S407" s="8"/>
      <c r="T407" s="103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9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9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12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  <c r="FJ407" s="8"/>
      <c r="FK407" s="8"/>
      <c r="FL407" s="8"/>
      <c r="FM407" s="8"/>
      <c r="FN407" s="8"/>
      <c r="FO407" s="8"/>
      <c r="FP407" s="8"/>
      <c r="FQ407" s="8"/>
      <c r="FR407" s="8"/>
      <c r="FS407" s="8"/>
      <c r="FT407" s="8"/>
      <c r="FU407" s="8"/>
      <c r="FV407" s="8"/>
      <c r="FW407" s="8"/>
      <c r="FX407" s="8"/>
      <c r="FY407" s="8"/>
      <c r="FZ407" s="8"/>
      <c r="GA407" s="8"/>
      <c r="GB407" s="8"/>
      <c r="GC407" s="8"/>
      <c r="GD407" s="8"/>
      <c r="GE407" s="8"/>
      <c r="GF407" s="8"/>
      <c r="GG407" s="8"/>
      <c r="GH407" s="8"/>
      <c r="GI407" s="8"/>
      <c r="GJ407" s="8"/>
      <c r="GK407" s="8"/>
      <c r="GL407" s="8"/>
      <c r="GM407" s="8"/>
      <c r="GN407" s="8"/>
      <c r="GO407" s="8"/>
      <c r="GP407" s="8"/>
      <c r="GQ407" s="8"/>
      <c r="GR407" s="8"/>
      <c r="GS407" s="8"/>
      <c r="GT407" s="8"/>
      <c r="GU407" s="8"/>
      <c r="GV407" s="8"/>
      <c r="GW407" s="8"/>
      <c r="GX407" s="8"/>
      <c r="GY407" s="8"/>
      <c r="GZ407" s="8"/>
      <c r="HA407" s="8"/>
      <c r="HB407" s="8"/>
      <c r="HC407" s="8"/>
      <c r="HD407" s="8"/>
    </row>
    <row r="408" spans="2:21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103"/>
      <c r="R408" s="8"/>
      <c r="S408" s="8"/>
      <c r="T408" s="103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9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9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12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  <c r="FJ408" s="8"/>
      <c r="FK408" s="8"/>
      <c r="FL408" s="8"/>
      <c r="FM408" s="8"/>
      <c r="FN408" s="8"/>
      <c r="FO408" s="8"/>
      <c r="FP408" s="8"/>
      <c r="FQ408" s="8"/>
      <c r="FR408" s="8"/>
      <c r="FS408" s="8"/>
      <c r="FT408" s="8"/>
      <c r="FU408" s="8"/>
      <c r="FV408" s="8"/>
      <c r="FW408" s="8"/>
      <c r="FX408" s="8"/>
      <c r="FY408" s="8"/>
      <c r="FZ408" s="8"/>
      <c r="GA408" s="8"/>
      <c r="GB408" s="8"/>
      <c r="GC408" s="8"/>
      <c r="GD408" s="8"/>
      <c r="GE408" s="8"/>
      <c r="GF408" s="8"/>
      <c r="GG408" s="8"/>
      <c r="GH408" s="8"/>
      <c r="GI408" s="8"/>
      <c r="GJ408" s="8"/>
      <c r="GK408" s="8"/>
      <c r="GL408" s="8"/>
      <c r="GM408" s="8"/>
      <c r="GN408" s="8"/>
      <c r="GO408" s="8"/>
      <c r="GP408" s="8"/>
      <c r="GQ408" s="8"/>
      <c r="GR408" s="8"/>
      <c r="GS408" s="8"/>
      <c r="GT408" s="8"/>
      <c r="GU408" s="8"/>
      <c r="GV408" s="8"/>
      <c r="GW408" s="8"/>
      <c r="GX408" s="8"/>
      <c r="GY408" s="8"/>
      <c r="GZ408" s="8"/>
      <c r="HA408" s="8"/>
      <c r="HB408" s="8"/>
      <c r="HC408" s="8"/>
      <c r="HD408" s="8"/>
    </row>
    <row r="409" spans="2:212"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103"/>
      <c r="R409" s="8"/>
      <c r="S409" s="8"/>
      <c r="T409" s="103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9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9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12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  <c r="FJ409" s="8"/>
      <c r="FK409" s="8"/>
      <c r="FL409" s="8"/>
      <c r="FM409" s="8"/>
      <c r="FN409" s="8"/>
      <c r="FO409" s="8"/>
      <c r="FP409" s="8"/>
      <c r="FQ409" s="8"/>
      <c r="FR409" s="8"/>
      <c r="FS409" s="8"/>
      <c r="FT409" s="8"/>
      <c r="FU409" s="8"/>
      <c r="FV409" s="8"/>
      <c r="FW409" s="8"/>
      <c r="FX409" s="8"/>
      <c r="FY409" s="8"/>
      <c r="FZ409" s="8"/>
      <c r="GA409" s="8"/>
      <c r="GB409" s="8"/>
      <c r="GC409" s="8"/>
      <c r="GD409" s="8"/>
      <c r="GE409" s="8"/>
      <c r="GF409" s="8"/>
      <c r="GG409" s="8"/>
      <c r="GH409" s="8"/>
      <c r="GI409" s="8"/>
      <c r="GJ409" s="8"/>
      <c r="GK409" s="8"/>
      <c r="GL409" s="8"/>
      <c r="GM409" s="8"/>
      <c r="GN409" s="8"/>
      <c r="GO409" s="8"/>
      <c r="GP409" s="8"/>
      <c r="GQ409" s="8"/>
      <c r="GR409" s="8"/>
      <c r="GS409" s="8"/>
      <c r="GT409" s="8"/>
      <c r="GU409" s="8"/>
      <c r="GV409" s="8"/>
      <c r="GW409" s="8"/>
      <c r="GX409" s="8"/>
      <c r="GY409" s="8"/>
      <c r="GZ409" s="8"/>
      <c r="HA409" s="8"/>
      <c r="HB409" s="8"/>
      <c r="HC409" s="8"/>
      <c r="HD409" s="8"/>
    </row>
    <row r="410" spans="2:212"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103"/>
      <c r="R410" s="8"/>
      <c r="S410" s="8"/>
      <c r="T410" s="103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9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9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12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  <c r="GJ410" s="8"/>
      <c r="GK410" s="8"/>
      <c r="GL410" s="8"/>
      <c r="GM410" s="8"/>
      <c r="GN410" s="8"/>
      <c r="GO410" s="8"/>
      <c r="GP410" s="8"/>
      <c r="GQ410" s="8"/>
      <c r="GR410" s="8"/>
      <c r="GS410" s="8"/>
      <c r="GT410" s="8"/>
      <c r="GU410" s="8"/>
      <c r="GV410" s="8"/>
      <c r="GW410" s="8"/>
      <c r="GX410" s="8"/>
      <c r="GY410" s="8"/>
      <c r="GZ410" s="8"/>
      <c r="HA410" s="8"/>
      <c r="HB410" s="8"/>
      <c r="HC410" s="8"/>
      <c r="HD410" s="8"/>
    </row>
    <row r="411" spans="2:212"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103"/>
      <c r="R411" s="8"/>
      <c r="S411" s="8"/>
      <c r="T411" s="103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9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9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12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  <c r="GJ411" s="8"/>
      <c r="GK411" s="8"/>
      <c r="GL411" s="8"/>
      <c r="GM411" s="8"/>
      <c r="GN411" s="8"/>
      <c r="GO411" s="8"/>
      <c r="GP411" s="8"/>
      <c r="GQ411" s="8"/>
      <c r="GR411" s="8"/>
      <c r="GS411" s="8"/>
      <c r="GT411" s="8"/>
      <c r="GU411" s="8"/>
      <c r="GV411" s="8"/>
      <c r="GW411" s="8"/>
      <c r="GX411" s="8"/>
      <c r="GY411" s="8"/>
      <c r="GZ411" s="8"/>
      <c r="HA411" s="8"/>
      <c r="HB411" s="8"/>
      <c r="HC411" s="8"/>
      <c r="HD411" s="8"/>
    </row>
    <row r="412" spans="2:212"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103"/>
      <c r="R412" s="8"/>
      <c r="S412" s="8"/>
      <c r="T412" s="103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9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9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12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  <c r="FJ412" s="8"/>
      <c r="FK412" s="8"/>
      <c r="FL412" s="8"/>
      <c r="FM412" s="8"/>
      <c r="FN412" s="8"/>
      <c r="FO412" s="8"/>
      <c r="FP412" s="8"/>
      <c r="FQ412" s="8"/>
      <c r="FR412" s="8"/>
      <c r="FS412" s="8"/>
      <c r="FT412" s="8"/>
      <c r="FU412" s="8"/>
      <c r="FV412" s="8"/>
      <c r="FW412" s="8"/>
      <c r="FX412" s="8"/>
      <c r="FY412" s="8"/>
      <c r="FZ412" s="8"/>
      <c r="GA412" s="8"/>
      <c r="GB412" s="8"/>
      <c r="GC412" s="8"/>
      <c r="GD412" s="8"/>
      <c r="GE412" s="8"/>
      <c r="GF412" s="8"/>
      <c r="GG412" s="8"/>
      <c r="GH412" s="8"/>
      <c r="GI412" s="8"/>
      <c r="GJ412" s="8"/>
      <c r="GK412" s="8"/>
      <c r="GL412" s="8"/>
      <c r="GM412" s="8"/>
      <c r="GN412" s="8"/>
      <c r="GO412" s="8"/>
      <c r="GP412" s="8"/>
      <c r="GQ412" s="8"/>
      <c r="GR412" s="8"/>
      <c r="GS412" s="8"/>
      <c r="GT412" s="8"/>
      <c r="GU412" s="8"/>
      <c r="GV412" s="8"/>
      <c r="GW412" s="8"/>
      <c r="GX412" s="8"/>
      <c r="GY412" s="8"/>
      <c r="GZ412" s="8"/>
      <c r="HA412" s="8"/>
      <c r="HB412" s="8"/>
      <c r="HC412" s="8"/>
      <c r="HD412" s="8"/>
    </row>
    <row r="413" spans="2:212"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103"/>
      <c r="R413" s="8"/>
      <c r="S413" s="8"/>
      <c r="T413" s="103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9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9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12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  <c r="FJ413" s="8"/>
      <c r="FK413" s="8"/>
      <c r="FL413" s="8"/>
      <c r="FM413" s="8"/>
      <c r="FN413" s="8"/>
      <c r="FO413" s="8"/>
      <c r="FP413" s="8"/>
      <c r="FQ413" s="8"/>
      <c r="FR413" s="8"/>
      <c r="FS413" s="8"/>
      <c r="FT413" s="8"/>
      <c r="FU413" s="8"/>
      <c r="FV413" s="8"/>
      <c r="FW413" s="8"/>
      <c r="FX413" s="8"/>
      <c r="FY413" s="8"/>
      <c r="FZ413" s="8"/>
      <c r="GA413" s="8"/>
      <c r="GB413" s="8"/>
      <c r="GC413" s="8"/>
      <c r="GD413" s="8"/>
      <c r="GE413" s="8"/>
      <c r="GF413" s="8"/>
      <c r="GG413" s="8"/>
      <c r="GH413" s="8"/>
      <c r="GI413" s="8"/>
      <c r="GJ413" s="8"/>
      <c r="GK413" s="8"/>
      <c r="GL413" s="8"/>
      <c r="GM413" s="8"/>
      <c r="GN413" s="8"/>
      <c r="GO413" s="8"/>
      <c r="GP413" s="8"/>
      <c r="GQ413" s="8"/>
      <c r="GR413" s="8"/>
      <c r="GS413" s="8"/>
      <c r="GT413" s="8"/>
      <c r="GU413" s="8"/>
      <c r="GV413" s="8"/>
      <c r="GW413" s="8"/>
      <c r="GX413" s="8"/>
      <c r="GY413" s="8"/>
      <c r="GZ413" s="8"/>
      <c r="HA413" s="8"/>
      <c r="HB413" s="8"/>
      <c r="HC413" s="8"/>
      <c r="HD413" s="8"/>
    </row>
    <row r="414" spans="2:212"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103"/>
      <c r="R414" s="8"/>
      <c r="S414" s="8"/>
      <c r="T414" s="103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9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9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12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  <c r="GJ414" s="8"/>
      <c r="GK414" s="8"/>
      <c r="GL414" s="8"/>
      <c r="GM414" s="8"/>
      <c r="GN414" s="8"/>
      <c r="GO414" s="8"/>
      <c r="GP414" s="8"/>
      <c r="GQ414" s="8"/>
      <c r="GR414" s="8"/>
      <c r="GS414" s="8"/>
      <c r="GT414" s="8"/>
      <c r="GU414" s="8"/>
      <c r="GV414" s="8"/>
      <c r="GW414" s="8"/>
      <c r="GX414" s="8"/>
      <c r="GY414" s="8"/>
      <c r="GZ414" s="8"/>
      <c r="HA414" s="8"/>
      <c r="HB414" s="8"/>
      <c r="HC414" s="8"/>
      <c r="HD414" s="8"/>
    </row>
    <row r="415" spans="2:212"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103"/>
      <c r="R415" s="8"/>
      <c r="S415" s="8"/>
      <c r="T415" s="103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9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9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12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  <c r="FJ415" s="8"/>
      <c r="FK415" s="8"/>
      <c r="FL415" s="8"/>
      <c r="FM415" s="8"/>
      <c r="FN415" s="8"/>
      <c r="FO415" s="8"/>
      <c r="FP415" s="8"/>
      <c r="FQ415" s="8"/>
      <c r="FR415" s="8"/>
      <c r="FS415" s="8"/>
      <c r="FT415" s="8"/>
      <c r="FU415" s="8"/>
      <c r="FV415" s="8"/>
      <c r="FW415" s="8"/>
      <c r="FX415" s="8"/>
      <c r="FY415" s="8"/>
      <c r="FZ415" s="8"/>
      <c r="GA415" s="8"/>
      <c r="GB415" s="8"/>
      <c r="GC415" s="8"/>
      <c r="GD415" s="8"/>
      <c r="GE415" s="8"/>
      <c r="GF415" s="8"/>
      <c r="GG415" s="8"/>
      <c r="GH415" s="8"/>
      <c r="GI415" s="8"/>
      <c r="GJ415" s="8"/>
      <c r="GK415" s="8"/>
      <c r="GL415" s="8"/>
      <c r="GM415" s="8"/>
      <c r="GN415" s="8"/>
      <c r="GO415" s="8"/>
      <c r="GP415" s="8"/>
      <c r="GQ415" s="8"/>
      <c r="GR415" s="8"/>
      <c r="GS415" s="8"/>
      <c r="GT415" s="8"/>
      <c r="GU415" s="8"/>
      <c r="GV415" s="8"/>
      <c r="GW415" s="8"/>
      <c r="GX415" s="8"/>
      <c r="GY415" s="8"/>
      <c r="GZ415" s="8"/>
      <c r="HA415" s="8"/>
      <c r="HB415" s="8"/>
      <c r="HC415" s="8"/>
      <c r="HD415" s="8"/>
    </row>
    <row r="416" spans="2:212"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103"/>
      <c r="R416" s="8"/>
      <c r="S416" s="8"/>
      <c r="T416" s="103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9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9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12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  <c r="FJ416" s="8"/>
      <c r="FK416" s="8"/>
      <c r="FL416" s="8"/>
      <c r="FM416" s="8"/>
      <c r="FN416" s="8"/>
      <c r="FO416" s="8"/>
      <c r="FP416" s="8"/>
      <c r="FQ416" s="8"/>
      <c r="FR416" s="8"/>
      <c r="FS416" s="8"/>
      <c r="FT416" s="8"/>
      <c r="FU416" s="8"/>
      <c r="FV416" s="8"/>
      <c r="FW416" s="8"/>
      <c r="FX416" s="8"/>
      <c r="FY416" s="8"/>
      <c r="FZ416" s="8"/>
      <c r="GA416" s="8"/>
      <c r="GB416" s="8"/>
      <c r="GC416" s="8"/>
      <c r="GD416" s="8"/>
      <c r="GE416" s="8"/>
      <c r="GF416" s="8"/>
      <c r="GG416" s="8"/>
      <c r="GH416" s="8"/>
      <c r="GI416" s="8"/>
      <c r="GJ416" s="8"/>
      <c r="GK416" s="8"/>
      <c r="GL416" s="8"/>
      <c r="GM416" s="8"/>
      <c r="GN416" s="8"/>
      <c r="GO416" s="8"/>
      <c r="GP416" s="8"/>
      <c r="GQ416" s="8"/>
      <c r="GR416" s="8"/>
      <c r="GS416" s="8"/>
      <c r="GT416" s="8"/>
      <c r="GU416" s="8"/>
      <c r="GV416" s="8"/>
      <c r="GW416" s="8"/>
      <c r="GX416" s="8"/>
      <c r="GY416" s="8"/>
      <c r="GZ416" s="8"/>
      <c r="HA416" s="8"/>
      <c r="HB416" s="8"/>
      <c r="HC416" s="8"/>
      <c r="HD416" s="8"/>
    </row>
    <row r="417" spans="2:212"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103"/>
      <c r="R417" s="8"/>
      <c r="S417" s="8"/>
      <c r="T417" s="103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9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9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12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  <c r="FJ417" s="8"/>
      <c r="FK417" s="8"/>
      <c r="FL417" s="8"/>
      <c r="FM417" s="8"/>
      <c r="FN417" s="8"/>
      <c r="FO417" s="8"/>
      <c r="FP417" s="8"/>
      <c r="FQ417" s="8"/>
      <c r="FR417" s="8"/>
      <c r="FS417" s="8"/>
      <c r="FT417" s="8"/>
      <c r="FU417" s="8"/>
      <c r="FV417" s="8"/>
      <c r="FW417" s="8"/>
      <c r="FX417" s="8"/>
      <c r="FY417" s="8"/>
      <c r="FZ417" s="8"/>
      <c r="GA417" s="8"/>
      <c r="GB417" s="8"/>
      <c r="GC417" s="8"/>
      <c r="GD417" s="8"/>
      <c r="GE417" s="8"/>
      <c r="GF417" s="8"/>
      <c r="GG417" s="8"/>
      <c r="GH417" s="8"/>
      <c r="GI417" s="8"/>
      <c r="GJ417" s="8"/>
      <c r="GK417" s="8"/>
      <c r="GL417" s="8"/>
      <c r="GM417" s="8"/>
      <c r="GN417" s="8"/>
      <c r="GO417" s="8"/>
      <c r="GP417" s="8"/>
      <c r="GQ417" s="8"/>
      <c r="GR417" s="8"/>
      <c r="GS417" s="8"/>
      <c r="GT417" s="8"/>
      <c r="GU417" s="8"/>
      <c r="GV417" s="8"/>
      <c r="GW417" s="8"/>
      <c r="GX417" s="8"/>
      <c r="GY417" s="8"/>
      <c r="GZ417" s="8"/>
      <c r="HA417" s="8"/>
      <c r="HB417" s="8"/>
      <c r="HC417" s="8"/>
      <c r="HD417" s="8"/>
    </row>
    <row r="418" spans="2:212"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103"/>
      <c r="R418" s="8"/>
      <c r="S418" s="8"/>
      <c r="T418" s="103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9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9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12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  <c r="GJ418" s="8"/>
      <c r="GK418" s="8"/>
      <c r="GL418" s="8"/>
      <c r="GM418" s="8"/>
      <c r="GN418" s="8"/>
      <c r="GO418" s="8"/>
      <c r="GP418" s="8"/>
      <c r="GQ418" s="8"/>
      <c r="GR418" s="8"/>
      <c r="GS418" s="8"/>
      <c r="GT418" s="8"/>
      <c r="GU418" s="8"/>
      <c r="GV418" s="8"/>
      <c r="GW418" s="8"/>
      <c r="GX418" s="8"/>
      <c r="GY418" s="8"/>
      <c r="GZ418" s="8"/>
      <c r="HA418" s="8"/>
      <c r="HB418" s="8"/>
      <c r="HC418" s="8"/>
      <c r="HD418" s="8"/>
    </row>
    <row r="419" spans="2:212"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103"/>
      <c r="R419" s="8"/>
      <c r="S419" s="8"/>
      <c r="T419" s="103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9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9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12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  <c r="FJ419" s="8"/>
      <c r="FK419" s="8"/>
      <c r="FL419" s="8"/>
      <c r="FM419" s="8"/>
      <c r="FN419" s="8"/>
      <c r="FO419" s="8"/>
      <c r="FP419" s="8"/>
      <c r="FQ419" s="8"/>
      <c r="FR419" s="8"/>
      <c r="FS419" s="8"/>
      <c r="FT419" s="8"/>
      <c r="FU419" s="8"/>
      <c r="FV419" s="8"/>
      <c r="FW419" s="8"/>
      <c r="FX419" s="8"/>
      <c r="FY419" s="8"/>
      <c r="FZ419" s="8"/>
      <c r="GA419" s="8"/>
      <c r="GB419" s="8"/>
      <c r="GC419" s="8"/>
      <c r="GD419" s="8"/>
      <c r="GE419" s="8"/>
      <c r="GF419" s="8"/>
      <c r="GG419" s="8"/>
      <c r="GH419" s="8"/>
      <c r="GI419" s="8"/>
      <c r="GJ419" s="8"/>
      <c r="GK419" s="8"/>
      <c r="GL419" s="8"/>
      <c r="GM419" s="8"/>
      <c r="GN419" s="8"/>
      <c r="GO419" s="8"/>
      <c r="GP419" s="8"/>
      <c r="GQ419" s="8"/>
      <c r="GR419" s="8"/>
      <c r="GS419" s="8"/>
      <c r="GT419" s="8"/>
      <c r="GU419" s="8"/>
      <c r="GV419" s="8"/>
      <c r="GW419" s="8"/>
      <c r="GX419" s="8"/>
      <c r="GY419" s="8"/>
      <c r="GZ419" s="8"/>
      <c r="HA419" s="8"/>
      <c r="HB419" s="8"/>
      <c r="HC419" s="8"/>
      <c r="HD419" s="8"/>
    </row>
    <row r="420" spans="2:212"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103"/>
      <c r="R420" s="8"/>
      <c r="S420" s="8"/>
      <c r="T420" s="103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9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9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12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  <c r="GJ420" s="8"/>
      <c r="GK420" s="8"/>
      <c r="GL420" s="8"/>
      <c r="GM420" s="8"/>
      <c r="GN420" s="8"/>
      <c r="GO420" s="8"/>
      <c r="GP420" s="8"/>
      <c r="GQ420" s="8"/>
      <c r="GR420" s="8"/>
      <c r="GS420" s="8"/>
      <c r="GT420" s="8"/>
      <c r="GU420" s="8"/>
      <c r="GV420" s="8"/>
      <c r="GW420" s="8"/>
      <c r="GX420" s="8"/>
      <c r="GY420" s="8"/>
      <c r="GZ420" s="8"/>
      <c r="HA420" s="8"/>
      <c r="HB420" s="8"/>
      <c r="HC420" s="8"/>
      <c r="HD420" s="8"/>
    </row>
    <row r="421" spans="2:212"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103"/>
      <c r="R421" s="8"/>
      <c r="S421" s="8"/>
      <c r="T421" s="103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9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9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12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  <c r="FJ421" s="8"/>
      <c r="FK421" s="8"/>
      <c r="FL421" s="8"/>
      <c r="FM421" s="8"/>
      <c r="FN421" s="8"/>
      <c r="FO421" s="8"/>
      <c r="FP421" s="8"/>
      <c r="FQ421" s="8"/>
      <c r="FR421" s="8"/>
      <c r="FS421" s="8"/>
      <c r="FT421" s="8"/>
      <c r="FU421" s="8"/>
      <c r="FV421" s="8"/>
      <c r="FW421" s="8"/>
      <c r="FX421" s="8"/>
      <c r="FY421" s="8"/>
      <c r="FZ421" s="8"/>
      <c r="GA421" s="8"/>
      <c r="GB421" s="8"/>
      <c r="GC421" s="8"/>
      <c r="GD421" s="8"/>
      <c r="GE421" s="8"/>
      <c r="GF421" s="8"/>
      <c r="GG421" s="8"/>
      <c r="GH421" s="8"/>
      <c r="GI421" s="8"/>
      <c r="GJ421" s="8"/>
      <c r="GK421" s="8"/>
      <c r="GL421" s="8"/>
      <c r="GM421" s="8"/>
      <c r="GN421" s="8"/>
      <c r="GO421" s="8"/>
      <c r="GP421" s="8"/>
      <c r="GQ421" s="8"/>
      <c r="GR421" s="8"/>
      <c r="GS421" s="8"/>
      <c r="GT421" s="8"/>
      <c r="GU421" s="8"/>
      <c r="GV421" s="8"/>
      <c r="GW421" s="8"/>
      <c r="GX421" s="8"/>
      <c r="GY421" s="8"/>
      <c r="GZ421" s="8"/>
      <c r="HA421" s="8"/>
      <c r="HB421" s="8"/>
      <c r="HC421" s="8"/>
      <c r="HD421" s="8"/>
    </row>
    <row r="422" spans="2:212"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103"/>
      <c r="R422" s="8"/>
      <c r="S422" s="8"/>
      <c r="T422" s="103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9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9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12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</row>
    <row r="423" spans="2:212"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103"/>
      <c r="R423" s="8"/>
      <c r="S423" s="8"/>
      <c r="T423" s="103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9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9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12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  <c r="FJ423" s="8"/>
      <c r="FK423" s="8"/>
      <c r="FL423" s="8"/>
      <c r="FM423" s="8"/>
      <c r="FN423" s="8"/>
      <c r="FO423" s="8"/>
      <c r="FP423" s="8"/>
      <c r="FQ423" s="8"/>
      <c r="FR423" s="8"/>
      <c r="FS423" s="8"/>
      <c r="FT423" s="8"/>
      <c r="FU423" s="8"/>
      <c r="FV423" s="8"/>
      <c r="FW423" s="8"/>
      <c r="FX423" s="8"/>
      <c r="FY423" s="8"/>
      <c r="FZ423" s="8"/>
      <c r="GA423" s="8"/>
      <c r="GB423" s="8"/>
      <c r="GC423" s="8"/>
      <c r="GD423" s="8"/>
      <c r="GE423" s="8"/>
      <c r="GF423" s="8"/>
      <c r="GG423" s="8"/>
      <c r="GH423" s="8"/>
      <c r="GI423" s="8"/>
      <c r="GJ423" s="8"/>
      <c r="GK423" s="8"/>
      <c r="GL423" s="8"/>
      <c r="GM423" s="8"/>
      <c r="GN423" s="8"/>
      <c r="GO423" s="8"/>
      <c r="GP423" s="8"/>
      <c r="GQ423" s="8"/>
      <c r="GR423" s="8"/>
      <c r="GS423" s="8"/>
      <c r="GT423" s="8"/>
      <c r="GU423" s="8"/>
      <c r="GV423" s="8"/>
      <c r="GW423" s="8"/>
      <c r="GX423" s="8"/>
      <c r="GY423" s="8"/>
      <c r="GZ423" s="8"/>
      <c r="HA423" s="8"/>
      <c r="HB423" s="8"/>
      <c r="HC423" s="8"/>
      <c r="HD423" s="8"/>
    </row>
    <row r="424" spans="2:212"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103"/>
      <c r="R424" s="8"/>
      <c r="S424" s="8"/>
      <c r="T424" s="103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9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9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12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  <c r="FJ424" s="8"/>
      <c r="FK424" s="8"/>
      <c r="FL424" s="8"/>
      <c r="FM424" s="8"/>
      <c r="FN424" s="8"/>
      <c r="FO424" s="8"/>
      <c r="FP424" s="8"/>
      <c r="FQ424" s="8"/>
      <c r="FR424" s="8"/>
      <c r="FS424" s="8"/>
      <c r="FT424" s="8"/>
      <c r="FU424" s="8"/>
      <c r="FV424" s="8"/>
      <c r="FW424" s="8"/>
      <c r="FX424" s="8"/>
      <c r="FY424" s="8"/>
      <c r="FZ424" s="8"/>
      <c r="GA424" s="8"/>
      <c r="GB424" s="8"/>
      <c r="GC424" s="8"/>
      <c r="GD424" s="8"/>
      <c r="GE424" s="8"/>
      <c r="GF424" s="8"/>
      <c r="GG424" s="8"/>
      <c r="GH424" s="8"/>
      <c r="GI424" s="8"/>
      <c r="GJ424" s="8"/>
      <c r="GK424" s="8"/>
      <c r="GL424" s="8"/>
      <c r="GM424" s="8"/>
      <c r="GN424" s="8"/>
      <c r="GO424" s="8"/>
      <c r="GP424" s="8"/>
      <c r="GQ424" s="8"/>
      <c r="GR424" s="8"/>
      <c r="GS424" s="8"/>
      <c r="GT424" s="8"/>
      <c r="GU424" s="8"/>
      <c r="GV424" s="8"/>
      <c r="GW424" s="8"/>
      <c r="GX424" s="8"/>
      <c r="GY424" s="8"/>
      <c r="GZ424" s="8"/>
      <c r="HA424" s="8"/>
      <c r="HB424" s="8"/>
      <c r="HC424" s="8"/>
      <c r="HD424" s="8"/>
    </row>
    <row r="425" spans="2:212"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103"/>
      <c r="R425" s="8"/>
      <c r="S425" s="8"/>
      <c r="T425" s="103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9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9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12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  <c r="GJ425" s="8"/>
      <c r="GK425" s="8"/>
      <c r="GL425" s="8"/>
      <c r="GM425" s="8"/>
      <c r="GN425" s="8"/>
      <c r="GO425" s="8"/>
      <c r="GP425" s="8"/>
      <c r="GQ425" s="8"/>
      <c r="GR425" s="8"/>
      <c r="GS425" s="8"/>
      <c r="GT425" s="8"/>
      <c r="GU425" s="8"/>
      <c r="GV425" s="8"/>
      <c r="GW425" s="8"/>
      <c r="GX425" s="8"/>
      <c r="GY425" s="8"/>
      <c r="GZ425" s="8"/>
      <c r="HA425" s="8"/>
      <c r="HB425" s="8"/>
      <c r="HC425" s="8"/>
      <c r="HD425" s="8"/>
    </row>
    <row r="426" spans="2:212"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103"/>
      <c r="R426" s="8"/>
      <c r="S426" s="8"/>
      <c r="T426" s="103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9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9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12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  <c r="FJ426" s="8"/>
      <c r="FK426" s="8"/>
      <c r="FL426" s="8"/>
      <c r="FM426" s="8"/>
      <c r="FN426" s="8"/>
      <c r="FO426" s="8"/>
      <c r="FP426" s="8"/>
      <c r="FQ426" s="8"/>
      <c r="FR426" s="8"/>
      <c r="FS426" s="8"/>
      <c r="FT426" s="8"/>
      <c r="FU426" s="8"/>
      <c r="FV426" s="8"/>
      <c r="FW426" s="8"/>
      <c r="FX426" s="8"/>
      <c r="FY426" s="8"/>
      <c r="FZ426" s="8"/>
      <c r="GA426" s="8"/>
      <c r="GB426" s="8"/>
      <c r="GC426" s="8"/>
      <c r="GD426" s="8"/>
      <c r="GE426" s="8"/>
      <c r="GF426" s="8"/>
      <c r="GG426" s="8"/>
      <c r="GH426" s="8"/>
      <c r="GI426" s="8"/>
      <c r="GJ426" s="8"/>
      <c r="GK426" s="8"/>
      <c r="GL426" s="8"/>
      <c r="GM426" s="8"/>
      <c r="GN426" s="8"/>
      <c r="GO426" s="8"/>
      <c r="GP426" s="8"/>
      <c r="GQ426" s="8"/>
      <c r="GR426" s="8"/>
      <c r="GS426" s="8"/>
      <c r="GT426" s="8"/>
      <c r="GU426" s="8"/>
      <c r="GV426" s="8"/>
      <c r="GW426" s="8"/>
      <c r="GX426" s="8"/>
      <c r="GY426" s="8"/>
      <c r="GZ426" s="8"/>
      <c r="HA426" s="8"/>
      <c r="HB426" s="8"/>
      <c r="HC426" s="8"/>
      <c r="HD426" s="8"/>
    </row>
    <row r="427" spans="2:212"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103"/>
      <c r="R427" s="8"/>
      <c r="S427" s="8"/>
      <c r="T427" s="103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9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9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12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  <c r="GJ427" s="8"/>
      <c r="GK427" s="8"/>
      <c r="GL427" s="8"/>
      <c r="GM427" s="8"/>
      <c r="GN427" s="8"/>
      <c r="GO427" s="8"/>
      <c r="GP427" s="8"/>
      <c r="GQ427" s="8"/>
      <c r="GR427" s="8"/>
      <c r="GS427" s="8"/>
      <c r="GT427" s="8"/>
      <c r="GU427" s="8"/>
      <c r="GV427" s="8"/>
      <c r="GW427" s="8"/>
      <c r="GX427" s="8"/>
      <c r="GY427" s="8"/>
      <c r="GZ427" s="8"/>
      <c r="HA427" s="8"/>
      <c r="HB427" s="8"/>
      <c r="HC427" s="8"/>
      <c r="HD427" s="8"/>
    </row>
    <row r="428" spans="2:212"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103"/>
      <c r="R428" s="8"/>
      <c r="S428" s="8"/>
      <c r="T428" s="103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9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9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12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  <c r="FJ428" s="8"/>
      <c r="FK428" s="8"/>
      <c r="FL428" s="8"/>
      <c r="FM428" s="8"/>
      <c r="FN428" s="8"/>
      <c r="FO428" s="8"/>
      <c r="FP428" s="8"/>
      <c r="FQ428" s="8"/>
      <c r="FR428" s="8"/>
      <c r="FS428" s="8"/>
      <c r="FT428" s="8"/>
      <c r="FU428" s="8"/>
      <c r="FV428" s="8"/>
      <c r="FW428" s="8"/>
      <c r="FX428" s="8"/>
      <c r="FY428" s="8"/>
      <c r="FZ428" s="8"/>
      <c r="GA428" s="8"/>
      <c r="GB428" s="8"/>
      <c r="GC428" s="8"/>
      <c r="GD428" s="8"/>
      <c r="GE428" s="8"/>
      <c r="GF428" s="8"/>
      <c r="GG428" s="8"/>
      <c r="GH428" s="8"/>
      <c r="GI428" s="8"/>
      <c r="GJ428" s="8"/>
      <c r="GK428" s="8"/>
      <c r="GL428" s="8"/>
      <c r="GM428" s="8"/>
      <c r="GN428" s="8"/>
      <c r="GO428" s="8"/>
      <c r="GP428" s="8"/>
      <c r="GQ428" s="8"/>
      <c r="GR428" s="8"/>
      <c r="GS428" s="8"/>
      <c r="GT428" s="8"/>
      <c r="GU428" s="8"/>
      <c r="GV428" s="8"/>
      <c r="GW428" s="8"/>
      <c r="GX428" s="8"/>
      <c r="GY428" s="8"/>
      <c r="GZ428" s="8"/>
      <c r="HA428" s="8"/>
      <c r="HB428" s="8"/>
      <c r="HC428" s="8"/>
      <c r="HD428" s="8"/>
    </row>
    <row r="429" spans="2:212"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103"/>
      <c r="R429" s="8"/>
      <c r="S429" s="8"/>
      <c r="T429" s="103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9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9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12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  <c r="GJ429" s="8"/>
      <c r="GK429" s="8"/>
      <c r="GL429" s="8"/>
      <c r="GM429" s="8"/>
      <c r="GN429" s="8"/>
      <c r="GO429" s="8"/>
      <c r="GP429" s="8"/>
      <c r="GQ429" s="8"/>
      <c r="GR429" s="8"/>
      <c r="GS429" s="8"/>
      <c r="GT429" s="8"/>
      <c r="GU429" s="8"/>
      <c r="GV429" s="8"/>
      <c r="GW429" s="8"/>
      <c r="GX429" s="8"/>
      <c r="GY429" s="8"/>
      <c r="GZ429" s="8"/>
      <c r="HA429" s="8"/>
      <c r="HB429" s="8"/>
      <c r="HC429" s="8"/>
      <c r="HD429" s="8"/>
    </row>
    <row r="430" spans="2:212"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103"/>
      <c r="R430" s="8"/>
      <c r="S430" s="8"/>
      <c r="T430" s="103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9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9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12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  <c r="FJ430" s="8"/>
      <c r="FK430" s="8"/>
      <c r="FL430" s="8"/>
      <c r="FM430" s="8"/>
      <c r="FN430" s="8"/>
      <c r="FO430" s="8"/>
      <c r="FP430" s="8"/>
      <c r="FQ430" s="8"/>
      <c r="FR430" s="8"/>
      <c r="FS430" s="8"/>
      <c r="FT430" s="8"/>
      <c r="FU430" s="8"/>
      <c r="FV430" s="8"/>
      <c r="FW430" s="8"/>
      <c r="FX430" s="8"/>
      <c r="FY430" s="8"/>
      <c r="FZ430" s="8"/>
      <c r="GA430" s="8"/>
      <c r="GB430" s="8"/>
      <c r="GC430" s="8"/>
      <c r="GD430" s="8"/>
      <c r="GE430" s="8"/>
      <c r="GF430" s="8"/>
      <c r="GG430" s="8"/>
      <c r="GH430" s="8"/>
      <c r="GI430" s="8"/>
      <c r="GJ430" s="8"/>
      <c r="GK430" s="8"/>
      <c r="GL430" s="8"/>
      <c r="GM430" s="8"/>
      <c r="GN430" s="8"/>
      <c r="GO430" s="8"/>
      <c r="GP430" s="8"/>
      <c r="GQ430" s="8"/>
      <c r="GR430" s="8"/>
      <c r="GS430" s="8"/>
      <c r="GT430" s="8"/>
      <c r="GU430" s="8"/>
      <c r="GV430" s="8"/>
      <c r="GW430" s="8"/>
      <c r="GX430" s="8"/>
      <c r="GY430" s="8"/>
      <c r="GZ430" s="8"/>
      <c r="HA430" s="8"/>
      <c r="HB430" s="8"/>
      <c r="HC430" s="8"/>
      <c r="HD430" s="8"/>
    </row>
    <row r="431" spans="2:212"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103"/>
      <c r="R431" s="8"/>
      <c r="S431" s="8"/>
      <c r="T431" s="103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9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9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12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  <c r="GJ431" s="8"/>
      <c r="GK431" s="8"/>
      <c r="GL431" s="8"/>
      <c r="GM431" s="8"/>
      <c r="GN431" s="8"/>
      <c r="GO431" s="8"/>
      <c r="GP431" s="8"/>
      <c r="GQ431" s="8"/>
      <c r="GR431" s="8"/>
      <c r="GS431" s="8"/>
      <c r="GT431" s="8"/>
      <c r="GU431" s="8"/>
      <c r="GV431" s="8"/>
      <c r="GW431" s="8"/>
      <c r="GX431" s="8"/>
      <c r="GY431" s="8"/>
      <c r="GZ431" s="8"/>
      <c r="HA431" s="8"/>
      <c r="HB431" s="8"/>
      <c r="HC431" s="8"/>
      <c r="HD431" s="8"/>
    </row>
    <row r="432" spans="2:212"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103"/>
      <c r="R432" s="8"/>
      <c r="S432" s="8"/>
      <c r="T432" s="103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9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9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12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  <c r="FJ432" s="8"/>
      <c r="FK432" s="8"/>
      <c r="FL432" s="8"/>
      <c r="FM432" s="8"/>
      <c r="FN432" s="8"/>
      <c r="FO432" s="8"/>
      <c r="FP432" s="8"/>
      <c r="FQ432" s="8"/>
      <c r="FR432" s="8"/>
      <c r="FS432" s="8"/>
      <c r="FT432" s="8"/>
      <c r="FU432" s="8"/>
      <c r="FV432" s="8"/>
      <c r="FW432" s="8"/>
      <c r="FX432" s="8"/>
      <c r="FY432" s="8"/>
      <c r="FZ432" s="8"/>
      <c r="GA432" s="8"/>
      <c r="GB432" s="8"/>
      <c r="GC432" s="8"/>
      <c r="GD432" s="8"/>
      <c r="GE432" s="8"/>
      <c r="GF432" s="8"/>
      <c r="GG432" s="8"/>
      <c r="GH432" s="8"/>
      <c r="GI432" s="8"/>
      <c r="GJ432" s="8"/>
      <c r="GK432" s="8"/>
      <c r="GL432" s="8"/>
      <c r="GM432" s="8"/>
      <c r="GN432" s="8"/>
      <c r="GO432" s="8"/>
      <c r="GP432" s="8"/>
      <c r="GQ432" s="8"/>
      <c r="GR432" s="8"/>
      <c r="GS432" s="8"/>
      <c r="GT432" s="8"/>
      <c r="GU432" s="8"/>
      <c r="GV432" s="8"/>
      <c r="GW432" s="8"/>
      <c r="GX432" s="8"/>
      <c r="GY432" s="8"/>
      <c r="GZ432" s="8"/>
      <c r="HA432" s="8"/>
      <c r="HB432" s="8"/>
      <c r="HC432" s="8"/>
      <c r="HD432" s="8"/>
    </row>
    <row r="433" spans="2:212"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103"/>
      <c r="R433" s="8"/>
      <c r="S433" s="8"/>
      <c r="T433" s="103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9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9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12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</row>
    <row r="434" spans="2:212"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103"/>
      <c r="R434" s="8"/>
      <c r="S434" s="8"/>
      <c r="T434" s="103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9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9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12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  <c r="GJ434" s="8"/>
      <c r="GK434" s="8"/>
      <c r="GL434" s="8"/>
      <c r="GM434" s="8"/>
      <c r="GN434" s="8"/>
      <c r="GO434" s="8"/>
      <c r="GP434" s="8"/>
      <c r="GQ434" s="8"/>
      <c r="GR434" s="8"/>
      <c r="GS434" s="8"/>
      <c r="GT434" s="8"/>
      <c r="GU434" s="8"/>
      <c r="GV434" s="8"/>
      <c r="GW434" s="8"/>
      <c r="GX434" s="8"/>
      <c r="GY434" s="8"/>
      <c r="GZ434" s="8"/>
      <c r="HA434" s="8"/>
      <c r="HB434" s="8"/>
      <c r="HC434" s="8"/>
      <c r="HD434" s="8"/>
    </row>
    <row r="435" spans="2:212"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103"/>
      <c r="R435" s="8"/>
      <c r="S435" s="8"/>
      <c r="T435" s="103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9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9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12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  <c r="FJ435" s="8"/>
      <c r="FK435" s="8"/>
      <c r="FL435" s="8"/>
      <c r="FM435" s="8"/>
      <c r="FN435" s="8"/>
      <c r="FO435" s="8"/>
      <c r="FP435" s="8"/>
      <c r="FQ435" s="8"/>
      <c r="FR435" s="8"/>
      <c r="FS435" s="8"/>
      <c r="FT435" s="8"/>
      <c r="FU435" s="8"/>
      <c r="FV435" s="8"/>
      <c r="FW435" s="8"/>
      <c r="FX435" s="8"/>
      <c r="FY435" s="8"/>
      <c r="FZ435" s="8"/>
      <c r="GA435" s="8"/>
      <c r="GB435" s="8"/>
      <c r="GC435" s="8"/>
      <c r="GD435" s="8"/>
      <c r="GE435" s="8"/>
      <c r="GF435" s="8"/>
      <c r="GG435" s="8"/>
      <c r="GH435" s="8"/>
      <c r="GI435" s="8"/>
      <c r="GJ435" s="8"/>
      <c r="GK435" s="8"/>
      <c r="GL435" s="8"/>
      <c r="GM435" s="8"/>
      <c r="GN435" s="8"/>
      <c r="GO435" s="8"/>
      <c r="GP435" s="8"/>
      <c r="GQ435" s="8"/>
      <c r="GR435" s="8"/>
      <c r="GS435" s="8"/>
      <c r="GT435" s="8"/>
      <c r="GU435" s="8"/>
      <c r="GV435" s="8"/>
      <c r="GW435" s="8"/>
      <c r="GX435" s="8"/>
      <c r="GY435" s="8"/>
      <c r="GZ435" s="8"/>
      <c r="HA435" s="8"/>
      <c r="HB435" s="8"/>
      <c r="HC435" s="8"/>
      <c r="HD435" s="8"/>
    </row>
    <row r="436" spans="2:212"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103"/>
      <c r="R436" s="8"/>
      <c r="S436" s="8"/>
      <c r="T436" s="103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9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9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12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  <c r="FJ436" s="8"/>
      <c r="FK436" s="8"/>
      <c r="FL436" s="8"/>
      <c r="FM436" s="8"/>
      <c r="FN436" s="8"/>
      <c r="FO436" s="8"/>
      <c r="FP436" s="8"/>
      <c r="FQ436" s="8"/>
      <c r="FR436" s="8"/>
      <c r="FS436" s="8"/>
      <c r="FT436" s="8"/>
      <c r="FU436" s="8"/>
      <c r="FV436" s="8"/>
      <c r="FW436" s="8"/>
      <c r="FX436" s="8"/>
      <c r="FY436" s="8"/>
      <c r="FZ436" s="8"/>
      <c r="GA436" s="8"/>
      <c r="GB436" s="8"/>
      <c r="GC436" s="8"/>
      <c r="GD436" s="8"/>
      <c r="GE436" s="8"/>
      <c r="GF436" s="8"/>
      <c r="GG436" s="8"/>
      <c r="GH436" s="8"/>
      <c r="GI436" s="8"/>
      <c r="GJ436" s="8"/>
      <c r="GK436" s="8"/>
      <c r="GL436" s="8"/>
      <c r="GM436" s="8"/>
      <c r="GN436" s="8"/>
      <c r="GO436" s="8"/>
      <c r="GP436" s="8"/>
      <c r="GQ436" s="8"/>
      <c r="GR436" s="8"/>
      <c r="GS436" s="8"/>
      <c r="GT436" s="8"/>
      <c r="GU436" s="8"/>
      <c r="GV436" s="8"/>
      <c r="GW436" s="8"/>
      <c r="GX436" s="8"/>
      <c r="GY436" s="8"/>
      <c r="GZ436" s="8"/>
      <c r="HA436" s="8"/>
      <c r="HB436" s="8"/>
      <c r="HC436" s="8"/>
      <c r="HD436" s="8"/>
    </row>
    <row r="437" spans="2:212"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103"/>
      <c r="R437" s="8"/>
      <c r="S437" s="8"/>
      <c r="T437" s="103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9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9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12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  <c r="FJ437" s="8"/>
      <c r="FK437" s="8"/>
      <c r="FL437" s="8"/>
      <c r="FM437" s="8"/>
      <c r="FN437" s="8"/>
      <c r="FO437" s="8"/>
      <c r="FP437" s="8"/>
      <c r="FQ437" s="8"/>
      <c r="FR437" s="8"/>
      <c r="FS437" s="8"/>
      <c r="FT437" s="8"/>
      <c r="FU437" s="8"/>
      <c r="FV437" s="8"/>
      <c r="FW437" s="8"/>
      <c r="FX437" s="8"/>
      <c r="FY437" s="8"/>
      <c r="FZ437" s="8"/>
      <c r="GA437" s="8"/>
      <c r="GB437" s="8"/>
      <c r="GC437" s="8"/>
      <c r="GD437" s="8"/>
      <c r="GE437" s="8"/>
      <c r="GF437" s="8"/>
      <c r="GG437" s="8"/>
      <c r="GH437" s="8"/>
      <c r="GI437" s="8"/>
      <c r="GJ437" s="8"/>
      <c r="GK437" s="8"/>
      <c r="GL437" s="8"/>
      <c r="GM437" s="8"/>
      <c r="GN437" s="8"/>
      <c r="GO437" s="8"/>
      <c r="GP437" s="8"/>
      <c r="GQ437" s="8"/>
      <c r="GR437" s="8"/>
      <c r="GS437" s="8"/>
      <c r="GT437" s="8"/>
      <c r="GU437" s="8"/>
      <c r="GV437" s="8"/>
      <c r="GW437" s="8"/>
      <c r="GX437" s="8"/>
      <c r="GY437" s="8"/>
      <c r="GZ437" s="8"/>
      <c r="HA437" s="8"/>
      <c r="HB437" s="8"/>
      <c r="HC437" s="8"/>
      <c r="HD437" s="8"/>
    </row>
    <row r="438" spans="2:212"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103"/>
      <c r="R438" s="8"/>
      <c r="S438" s="8"/>
      <c r="T438" s="103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9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9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12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  <c r="GJ438" s="8"/>
      <c r="GK438" s="8"/>
      <c r="GL438" s="8"/>
      <c r="GM438" s="8"/>
      <c r="GN438" s="8"/>
      <c r="GO438" s="8"/>
      <c r="GP438" s="8"/>
      <c r="GQ438" s="8"/>
      <c r="GR438" s="8"/>
      <c r="GS438" s="8"/>
      <c r="GT438" s="8"/>
      <c r="GU438" s="8"/>
      <c r="GV438" s="8"/>
      <c r="GW438" s="8"/>
      <c r="GX438" s="8"/>
      <c r="GY438" s="8"/>
      <c r="GZ438" s="8"/>
      <c r="HA438" s="8"/>
      <c r="HB438" s="8"/>
      <c r="HC438" s="8"/>
      <c r="HD438" s="8"/>
    </row>
    <row r="439" spans="2:212"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103"/>
      <c r="R439" s="8"/>
      <c r="S439" s="8"/>
      <c r="T439" s="103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9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9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12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  <c r="FJ439" s="8"/>
      <c r="FK439" s="8"/>
      <c r="FL439" s="8"/>
      <c r="FM439" s="8"/>
      <c r="FN439" s="8"/>
      <c r="FO439" s="8"/>
      <c r="FP439" s="8"/>
      <c r="FQ439" s="8"/>
      <c r="FR439" s="8"/>
      <c r="FS439" s="8"/>
      <c r="FT439" s="8"/>
      <c r="FU439" s="8"/>
      <c r="FV439" s="8"/>
      <c r="FW439" s="8"/>
      <c r="FX439" s="8"/>
      <c r="FY439" s="8"/>
      <c r="FZ439" s="8"/>
      <c r="GA439" s="8"/>
      <c r="GB439" s="8"/>
      <c r="GC439" s="8"/>
      <c r="GD439" s="8"/>
      <c r="GE439" s="8"/>
      <c r="GF439" s="8"/>
      <c r="GG439" s="8"/>
      <c r="GH439" s="8"/>
      <c r="GI439" s="8"/>
      <c r="GJ439" s="8"/>
      <c r="GK439" s="8"/>
      <c r="GL439" s="8"/>
      <c r="GM439" s="8"/>
      <c r="GN439" s="8"/>
      <c r="GO439" s="8"/>
      <c r="GP439" s="8"/>
      <c r="GQ439" s="8"/>
      <c r="GR439" s="8"/>
      <c r="GS439" s="8"/>
      <c r="GT439" s="8"/>
      <c r="GU439" s="8"/>
      <c r="GV439" s="8"/>
      <c r="GW439" s="8"/>
      <c r="GX439" s="8"/>
      <c r="GY439" s="8"/>
      <c r="GZ439" s="8"/>
      <c r="HA439" s="8"/>
      <c r="HB439" s="8"/>
      <c r="HC439" s="8"/>
      <c r="HD439" s="8"/>
    </row>
    <row r="440" spans="2:212"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103"/>
      <c r="R440" s="8"/>
      <c r="S440" s="8"/>
      <c r="T440" s="103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9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9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12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  <c r="FJ440" s="8"/>
      <c r="FK440" s="8"/>
      <c r="FL440" s="8"/>
      <c r="FM440" s="8"/>
      <c r="FN440" s="8"/>
      <c r="FO440" s="8"/>
      <c r="FP440" s="8"/>
      <c r="FQ440" s="8"/>
      <c r="FR440" s="8"/>
      <c r="FS440" s="8"/>
      <c r="FT440" s="8"/>
      <c r="FU440" s="8"/>
      <c r="FV440" s="8"/>
      <c r="FW440" s="8"/>
      <c r="FX440" s="8"/>
      <c r="FY440" s="8"/>
      <c r="FZ440" s="8"/>
      <c r="GA440" s="8"/>
      <c r="GB440" s="8"/>
      <c r="GC440" s="8"/>
      <c r="GD440" s="8"/>
      <c r="GE440" s="8"/>
      <c r="GF440" s="8"/>
      <c r="GG440" s="8"/>
      <c r="GH440" s="8"/>
      <c r="GI440" s="8"/>
      <c r="GJ440" s="8"/>
      <c r="GK440" s="8"/>
      <c r="GL440" s="8"/>
      <c r="GM440" s="8"/>
      <c r="GN440" s="8"/>
      <c r="GO440" s="8"/>
      <c r="GP440" s="8"/>
      <c r="GQ440" s="8"/>
      <c r="GR440" s="8"/>
      <c r="GS440" s="8"/>
      <c r="GT440" s="8"/>
      <c r="GU440" s="8"/>
      <c r="GV440" s="8"/>
      <c r="GW440" s="8"/>
      <c r="GX440" s="8"/>
      <c r="GY440" s="8"/>
      <c r="GZ440" s="8"/>
      <c r="HA440" s="8"/>
      <c r="HB440" s="8"/>
      <c r="HC440" s="8"/>
      <c r="HD440" s="8"/>
    </row>
    <row r="441" spans="2:212"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103"/>
      <c r="R441" s="8"/>
      <c r="S441" s="8"/>
      <c r="T441" s="103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9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9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12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  <c r="GJ441" s="8"/>
      <c r="GK441" s="8"/>
      <c r="GL441" s="8"/>
      <c r="GM441" s="8"/>
      <c r="GN441" s="8"/>
      <c r="GO441" s="8"/>
      <c r="GP441" s="8"/>
      <c r="GQ441" s="8"/>
      <c r="GR441" s="8"/>
      <c r="GS441" s="8"/>
      <c r="GT441" s="8"/>
      <c r="GU441" s="8"/>
      <c r="GV441" s="8"/>
      <c r="GW441" s="8"/>
      <c r="GX441" s="8"/>
      <c r="GY441" s="8"/>
      <c r="GZ441" s="8"/>
      <c r="HA441" s="8"/>
      <c r="HB441" s="8"/>
      <c r="HC441" s="8"/>
      <c r="HD441" s="8"/>
    </row>
    <row r="442" spans="2:212"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103"/>
      <c r="R442" s="8"/>
      <c r="S442" s="8"/>
      <c r="T442" s="103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9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9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12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  <c r="FJ442" s="8"/>
      <c r="FK442" s="8"/>
      <c r="FL442" s="8"/>
      <c r="FM442" s="8"/>
      <c r="FN442" s="8"/>
      <c r="FO442" s="8"/>
      <c r="FP442" s="8"/>
      <c r="FQ442" s="8"/>
      <c r="FR442" s="8"/>
      <c r="FS442" s="8"/>
      <c r="FT442" s="8"/>
      <c r="FU442" s="8"/>
      <c r="FV442" s="8"/>
      <c r="FW442" s="8"/>
      <c r="FX442" s="8"/>
      <c r="FY442" s="8"/>
      <c r="FZ442" s="8"/>
      <c r="GA442" s="8"/>
      <c r="GB442" s="8"/>
      <c r="GC442" s="8"/>
      <c r="GD442" s="8"/>
      <c r="GE442" s="8"/>
      <c r="GF442" s="8"/>
      <c r="GG442" s="8"/>
      <c r="GH442" s="8"/>
      <c r="GI442" s="8"/>
      <c r="GJ442" s="8"/>
      <c r="GK442" s="8"/>
      <c r="GL442" s="8"/>
      <c r="GM442" s="8"/>
      <c r="GN442" s="8"/>
      <c r="GO442" s="8"/>
      <c r="GP442" s="8"/>
      <c r="GQ442" s="8"/>
      <c r="GR442" s="8"/>
      <c r="GS442" s="8"/>
      <c r="GT442" s="8"/>
      <c r="GU442" s="8"/>
      <c r="GV442" s="8"/>
      <c r="GW442" s="8"/>
      <c r="GX442" s="8"/>
      <c r="GY442" s="8"/>
      <c r="GZ442" s="8"/>
      <c r="HA442" s="8"/>
      <c r="HB442" s="8"/>
      <c r="HC442" s="8"/>
      <c r="HD442" s="8"/>
    </row>
    <row r="443" spans="2:212"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103"/>
      <c r="R443" s="8"/>
      <c r="S443" s="8"/>
      <c r="T443" s="103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9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9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12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  <c r="FJ443" s="8"/>
      <c r="FK443" s="8"/>
      <c r="FL443" s="8"/>
      <c r="FM443" s="8"/>
      <c r="FN443" s="8"/>
      <c r="FO443" s="8"/>
      <c r="FP443" s="8"/>
      <c r="FQ443" s="8"/>
      <c r="FR443" s="8"/>
      <c r="FS443" s="8"/>
      <c r="FT443" s="8"/>
      <c r="FU443" s="8"/>
      <c r="FV443" s="8"/>
      <c r="FW443" s="8"/>
      <c r="FX443" s="8"/>
      <c r="FY443" s="8"/>
      <c r="FZ443" s="8"/>
      <c r="GA443" s="8"/>
      <c r="GB443" s="8"/>
      <c r="GC443" s="8"/>
      <c r="GD443" s="8"/>
      <c r="GE443" s="8"/>
      <c r="GF443" s="8"/>
      <c r="GG443" s="8"/>
      <c r="GH443" s="8"/>
      <c r="GI443" s="8"/>
      <c r="GJ443" s="8"/>
      <c r="GK443" s="8"/>
      <c r="GL443" s="8"/>
      <c r="GM443" s="8"/>
      <c r="GN443" s="8"/>
      <c r="GO443" s="8"/>
      <c r="GP443" s="8"/>
      <c r="GQ443" s="8"/>
      <c r="GR443" s="8"/>
      <c r="GS443" s="8"/>
      <c r="GT443" s="8"/>
      <c r="GU443" s="8"/>
      <c r="GV443" s="8"/>
      <c r="GW443" s="8"/>
      <c r="GX443" s="8"/>
      <c r="GY443" s="8"/>
      <c r="GZ443" s="8"/>
      <c r="HA443" s="8"/>
      <c r="HB443" s="8"/>
      <c r="HC443" s="8"/>
      <c r="HD443" s="8"/>
    </row>
    <row r="444" spans="2:212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103"/>
      <c r="R444" s="8"/>
      <c r="S444" s="8"/>
      <c r="T444" s="103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9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9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12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  <c r="GJ444" s="8"/>
      <c r="GK444" s="8"/>
      <c r="GL444" s="8"/>
      <c r="GM444" s="8"/>
      <c r="GN444" s="8"/>
      <c r="GO444" s="8"/>
      <c r="GP444" s="8"/>
      <c r="GQ444" s="8"/>
      <c r="GR444" s="8"/>
      <c r="GS444" s="8"/>
      <c r="GT444" s="8"/>
      <c r="GU444" s="8"/>
      <c r="GV444" s="8"/>
      <c r="GW444" s="8"/>
      <c r="GX444" s="8"/>
      <c r="GY444" s="8"/>
      <c r="GZ444" s="8"/>
      <c r="HA444" s="8"/>
      <c r="HB444" s="8"/>
      <c r="HC444" s="8"/>
      <c r="HD444" s="8"/>
    </row>
    <row r="445" spans="2:212"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103"/>
      <c r="R445" s="8"/>
      <c r="S445" s="8"/>
      <c r="T445" s="103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9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9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12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  <c r="FJ445" s="8"/>
      <c r="FK445" s="8"/>
      <c r="FL445" s="8"/>
      <c r="FM445" s="8"/>
      <c r="FN445" s="8"/>
      <c r="FO445" s="8"/>
      <c r="FP445" s="8"/>
      <c r="FQ445" s="8"/>
      <c r="FR445" s="8"/>
      <c r="FS445" s="8"/>
      <c r="FT445" s="8"/>
      <c r="FU445" s="8"/>
      <c r="FV445" s="8"/>
      <c r="FW445" s="8"/>
      <c r="FX445" s="8"/>
      <c r="FY445" s="8"/>
      <c r="FZ445" s="8"/>
      <c r="GA445" s="8"/>
      <c r="GB445" s="8"/>
      <c r="GC445" s="8"/>
      <c r="GD445" s="8"/>
      <c r="GE445" s="8"/>
      <c r="GF445" s="8"/>
      <c r="GG445" s="8"/>
      <c r="GH445" s="8"/>
      <c r="GI445" s="8"/>
      <c r="GJ445" s="8"/>
      <c r="GK445" s="8"/>
      <c r="GL445" s="8"/>
      <c r="GM445" s="8"/>
      <c r="GN445" s="8"/>
      <c r="GO445" s="8"/>
      <c r="GP445" s="8"/>
      <c r="GQ445" s="8"/>
      <c r="GR445" s="8"/>
      <c r="GS445" s="8"/>
      <c r="GT445" s="8"/>
      <c r="GU445" s="8"/>
      <c r="GV445" s="8"/>
      <c r="GW445" s="8"/>
      <c r="GX445" s="8"/>
      <c r="GY445" s="8"/>
      <c r="GZ445" s="8"/>
      <c r="HA445" s="8"/>
      <c r="HB445" s="8"/>
      <c r="HC445" s="8"/>
      <c r="HD445" s="8"/>
    </row>
    <row r="446" spans="2:212"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103"/>
      <c r="R446" s="8"/>
      <c r="S446" s="8"/>
      <c r="T446" s="103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9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9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12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  <c r="FJ446" s="8"/>
      <c r="FK446" s="8"/>
      <c r="FL446" s="8"/>
      <c r="FM446" s="8"/>
      <c r="FN446" s="8"/>
      <c r="FO446" s="8"/>
      <c r="FP446" s="8"/>
      <c r="FQ446" s="8"/>
      <c r="FR446" s="8"/>
      <c r="FS446" s="8"/>
      <c r="FT446" s="8"/>
      <c r="FU446" s="8"/>
      <c r="FV446" s="8"/>
      <c r="FW446" s="8"/>
      <c r="FX446" s="8"/>
      <c r="FY446" s="8"/>
      <c r="FZ446" s="8"/>
      <c r="GA446" s="8"/>
      <c r="GB446" s="8"/>
      <c r="GC446" s="8"/>
      <c r="GD446" s="8"/>
      <c r="GE446" s="8"/>
      <c r="GF446" s="8"/>
      <c r="GG446" s="8"/>
      <c r="GH446" s="8"/>
      <c r="GI446" s="8"/>
      <c r="GJ446" s="8"/>
      <c r="GK446" s="8"/>
      <c r="GL446" s="8"/>
      <c r="GM446" s="8"/>
      <c r="GN446" s="8"/>
      <c r="GO446" s="8"/>
      <c r="GP446" s="8"/>
      <c r="GQ446" s="8"/>
      <c r="GR446" s="8"/>
      <c r="GS446" s="8"/>
      <c r="GT446" s="8"/>
      <c r="GU446" s="8"/>
      <c r="GV446" s="8"/>
      <c r="GW446" s="8"/>
      <c r="GX446" s="8"/>
      <c r="GY446" s="8"/>
      <c r="GZ446" s="8"/>
      <c r="HA446" s="8"/>
      <c r="HB446" s="8"/>
      <c r="HC446" s="8"/>
      <c r="HD446" s="8"/>
    </row>
    <row r="447" spans="2:212"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103"/>
      <c r="R447" s="8"/>
      <c r="S447" s="8"/>
      <c r="T447" s="103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9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9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12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  <c r="GJ447" s="8"/>
      <c r="GK447" s="8"/>
      <c r="GL447" s="8"/>
      <c r="GM447" s="8"/>
      <c r="GN447" s="8"/>
      <c r="GO447" s="8"/>
      <c r="GP447" s="8"/>
      <c r="GQ447" s="8"/>
      <c r="GR447" s="8"/>
      <c r="GS447" s="8"/>
      <c r="GT447" s="8"/>
      <c r="GU447" s="8"/>
      <c r="GV447" s="8"/>
      <c r="GW447" s="8"/>
      <c r="GX447" s="8"/>
      <c r="GY447" s="8"/>
      <c r="GZ447" s="8"/>
      <c r="HA447" s="8"/>
      <c r="HB447" s="8"/>
      <c r="HC447" s="8"/>
      <c r="HD447" s="8"/>
    </row>
    <row r="448" spans="2:212"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103"/>
      <c r="R448" s="8"/>
      <c r="S448" s="8"/>
      <c r="T448" s="103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9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9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12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  <c r="FJ448" s="8"/>
      <c r="FK448" s="8"/>
      <c r="FL448" s="8"/>
      <c r="FM448" s="8"/>
      <c r="FN448" s="8"/>
      <c r="FO448" s="8"/>
      <c r="FP448" s="8"/>
      <c r="FQ448" s="8"/>
      <c r="FR448" s="8"/>
      <c r="FS448" s="8"/>
      <c r="FT448" s="8"/>
      <c r="FU448" s="8"/>
      <c r="FV448" s="8"/>
      <c r="FW448" s="8"/>
      <c r="FX448" s="8"/>
      <c r="FY448" s="8"/>
      <c r="FZ448" s="8"/>
      <c r="GA448" s="8"/>
      <c r="GB448" s="8"/>
      <c r="GC448" s="8"/>
      <c r="GD448" s="8"/>
      <c r="GE448" s="8"/>
      <c r="GF448" s="8"/>
      <c r="GG448" s="8"/>
      <c r="GH448" s="8"/>
      <c r="GI448" s="8"/>
      <c r="GJ448" s="8"/>
      <c r="GK448" s="8"/>
      <c r="GL448" s="8"/>
      <c r="GM448" s="8"/>
      <c r="GN448" s="8"/>
      <c r="GO448" s="8"/>
      <c r="GP448" s="8"/>
      <c r="GQ448" s="8"/>
      <c r="GR448" s="8"/>
      <c r="GS448" s="8"/>
      <c r="GT448" s="8"/>
      <c r="GU448" s="8"/>
      <c r="GV448" s="8"/>
      <c r="GW448" s="8"/>
      <c r="GX448" s="8"/>
      <c r="GY448" s="8"/>
      <c r="GZ448" s="8"/>
      <c r="HA448" s="8"/>
      <c r="HB448" s="8"/>
      <c r="HC448" s="8"/>
      <c r="HD448" s="8"/>
    </row>
    <row r="449" spans="2:212"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103"/>
      <c r="R449" s="8"/>
      <c r="S449" s="8"/>
      <c r="T449" s="103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9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9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12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  <c r="FJ449" s="8"/>
      <c r="FK449" s="8"/>
      <c r="FL449" s="8"/>
      <c r="FM449" s="8"/>
      <c r="FN449" s="8"/>
      <c r="FO449" s="8"/>
      <c r="FP449" s="8"/>
      <c r="FQ449" s="8"/>
      <c r="FR449" s="8"/>
      <c r="FS449" s="8"/>
      <c r="FT449" s="8"/>
      <c r="FU449" s="8"/>
      <c r="FV449" s="8"/>
      <c r="FW449" s="8"/>
      <c r="FX449" s="8"/>
      <c r="FY449" s="8"/>
      <c r="FZ449" s="8"/>
      <c r="GA449" s="8"/>
      <c r="GB449" s="8"/>
      <c r="GC449" s="8"/>
      <c r="GD449" s="8"/>
      <c r="GE449" s="8"/>
      <c r="GF449" s="8"/>
      <c r="GG449" s="8"/>
      <c r="GH449" s="8"/>
      <c r="GI449" s="8"/>
      <c r="GJ449" s="8"/>
      <c r="GK449" s="8"/>
      <c r="GL449" s="8"/>
      <c r="GM449" s="8"/>
      <c r="GN449" s="8"/>
      <c r="GO449" s="8"/>
      <c r="GP449" s="8"/>
      <c r="GQ449" s="8"/>
      <c r="GR449" s="8"/>
      <c r="GS449" s="8"/>
      <c r="GT449" s="8"/>
      <c r="GU449" s="8"/>
      <c r="GV449" s="8"/>
      <c r="GW449" s="8"/>
      <c r="GX449" s="8"/>
      <c r="GY449" s="8"/>
      <c r="GZ449" s="8"/>
      <c r="HA449" s="8"/>
      <c r="HB449" s="8"/>
      <c r="HC449" s="8"/>
      <c r="HD449" s="8"/>
    </row>
    <row r="450" spans="2:212"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103"/>
      <c r="R450" s="8"/>
      <c r="S450" s="8"/>
      <c r="T450" s="103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9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9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12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  <c r="GJ450" s="8"/>
      <c r="GK450" s="8"/>
      <c r="GL450" s="8"/>
      <c r="GM450" s="8"/>
      <c r="GN450" s="8"/>
      <c r="GO450" s="8"/>
      <c r="GP450" s="8"/>
      <c r="GQ450" s="8"/>
      <c r="GR450" s="8"/>
      <c r="GS450" s="8"/>
      <c r="GT450" s="8"/>
      <c r="GU450" s="8"/>
      <c r="GV450" s="8"/>
      <c r="GW450" s="8"/>
      <c r="GX450" s="8"/>
      <c r="GY450" s="8"/>
      <c r="GZ450" s="8"/>
      <c r="HA450" s="8"/>
      <c r="HB450" s="8"/>
      <c r="HC450" s="8"/>
      <c r="HD450" s="8"/>
    </row>
    <row r="451" spans="2:212"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103"/>
      <c r="R451" s="8"/>
      <c r="S451" s="8"/>
      <c r="T451" s="103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9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9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12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  <c r="FJ451" s="8"/>
      <c r="FK451" s="8"/>
      <c r="FL451" s="8"/>
      <c r="FM451" s="8"/>
      <c r="FN451" s="8"/>
      <c r="FO451" s="8"/>
      <c r="FP451" s="8"/>
      <c r="FQ451" s="8"/>
      <c r="FR451" s="8"/>
      <c r="FS451" s="8"/>
      <c r="FT451" s="8"/>
      <c r="FU451" s="8"/>
      <c r="FV451" s="8"/>
      <c r="FW451" s="8"/>
      <c r="FX451" s="8"/>
      <c r="FY451" s="8"/>
      <c r="FZ451" s="8"/>
      <c r="GA451" s="8"/>
      <c r="GB451" s="8"/>
      <c r="GC451" s="8"/>
      <c r="GD451" s="8"/>
      <c r="GE451" s="8"/>
      <c r="GF451" s="8"/>
      <c r="GG451" s="8"/>
      <c r="GH451" s="8"/>
      <c r="GI451" s="8"/>
      <c r="GJ451" s="8"/>
      <c r="GK451" s="8"/>
      <c r="GL451" s="8"/>
      <c r="GM451" s="8"/>
      <c r="GN451" s="8"/>
      <c r="GO451" s="8"/>
      <c r="GP451" s="8"/>
      <c r="GQ451" s="8"/>
      <c r="GR451" s="8"/>
      <c r="GS451" s="8"/>
      <c r="GT451" s="8"/>
      <c r="GU451" s="8"/>
      <c r="GV451" s="8"/>
      <c r="GW451" s="8"/>
      <c r="GX451" s="8"/>
      <c r="GY451" s="8"/>
      <c r="GZ451" s="8"/>
      <c r="HA451" s="8"/>
      <c r="HB451" s="8"/>
      <c r="HC451" s="8"/>
      <c r="HD451" s="8"/>
    </row>
    <row r="452" spans="2:212"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103"/>
      <c r="R452" s="8"/>
      <c r="S452" s="8"/>
      <c r="T452" s="103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9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9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12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  <c r="FJ452" s="8"/>
      <c r="FK452" s="8"/>
      <c r="FL452" s="8"/>
      <c r="FM452" s="8"/>
      <c r="FN452" s="8"/>
      <c r="FO452" s="8"/>
      <c r="FP452" s="8"/>
      <c r="FQ452" s="8"/>
      <c r="FR452" s="8"/>
      <c r="FS452" s="8"/>
      <c r="FT452" s="8"/>
      <c r="FU452" s="8"/>
      <c r="FV452" s="8"/>
      <c r="FW452" s="8"/>
      <c r="FX452" s="8"/>
      <c r="FY452" s="8"/>
      <c r="FZ452" s="8"/>
      <c r="GA452" s="8"/>
      <c r="GB452" s="8"/>
      <c r="GC452" s="8"/>
      <c r="GD452" s="8"/>
      <c r="GE452" s="8"/>
      <c r="GF452" s="8"/>
      <c r="GG452" s="8"/>
      <c r="GH452" s="8"/>
      <c r="GI452" s="8"/>
      <c r="GJ452" s="8"/>
      <c r="GK452" s="8"/>
      <c r="GL452" s="8"/>
      <c r="GM452" s="8"/>
      <c r="GN452" s="8"/>
      <c r="GO452" s="8"/>
      <c r="GP452" s="8"/>
      <c r="GQ452" s="8"/>
      <c r="GR452" s="8"/>
      <c r="GS452" s="8"/>
      <c r="GT452" s="8"/>
      <c r="GU452" s="8"/>
      <c r="GV452" s="8"/>
      <c r="GW452" s="8"/>
      <c r="GX452" s="8"/>
      <c r="GY452" s="8"/>
      <c r="GZ452" s="8"/>
      <c r="HA452" s="8"/>
      <c r="HB452" s="8"/>
      <c r="HC452" s="8"/>
      <c r="HD452" s="8"/>
    </row>
    <row r="453" spans="2:212"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103"/>
      <c r="R453" s="8"/>
      <c r="S453" s="8"/>
      <c r="T453" s="103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9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9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12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  <c r="GJ453" s="8"/>
      <c r="GK453" s="8"/>
      <c r="GL453" s="8"/>
      <c r="GM453" s="8"/>
      <c r="GN453" s="8"/>
      <c r="GO453" s="8"/>
      <c r="GP453" s="8"/>
      <c r="GQ453" s="8"/>
      <c r="GR453" s="8"/>
      <c r="GS453" s="8"/>
      <c r="GT453" s="8"/>
      <c r="GU453" s="8"/>
      <c r="GV453" s="8"/>
      <c r="GW453" s="8"/>
      <c r="GX453" s="8"/>
      <c r="GY453" s="8"/>
      <c r="GZ453" s="8"/>
      <c r="HA453" s="8"/>
      <c r="HB453" s="8"/>
      <c r="HC453" s="8"/>
      <c r="HD453" s="8"/>
    </row>
    <row r="454" spans="2:212"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103"/>
      <c r="R454" s="8"/>
      <c r="S454" s="8"/>
      <c r="T454" s="103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9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9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12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  <c r="FJ454" s="8"/>
      <c r="FK454" s="8"/>
      <c r="FL454" s="8"/>
      <c r="FM454" s="8"/>
      <c r="FN454" s="8"/>
      <c r="FO454" s="8"/>
      <c r="FP454" s="8"/>
      <c r="FQ454" s="8"/>
      <c r="FR454" s="8"/>
      <c r="FS454" s="8"/>
      <c r="FT454" s="8"/>
      <c r="FU454" s="8"/>
      <c r="FV454" s="8"/>
      <c r="FW454" s="8"/>
      <c r="FX454" s="8"/>
      <c r="FY454" s="8"/>
      <c r="FZ454" s="8"/>
      <c r="GA454" s="8"/>
      <c r="GB454" s="8"/>
      <c r="GC454" s="8"/>
      <c r="GD454" s="8"/>
      <c r="GE454" s="8"/>
      <c r="GF454" s="8"/>
      <c r="GG454" s="8"/>
      <c r="GH454" s="8"/>
      <c r="GI454" s="8"/>
      <c r="GJ454" s="8"/>
      <c r="GK454" s="8"/>
      <c r="GL454" s="8"/>
      <c r="GM454" s="8"/>
      <c r="GN454" s="8"/>
      <c r="GO454" s="8"/>
      <c r="GP454" s="8"/>
      <c r="GQ454" s="8"/>
      <c r="GR454" s="8"/>
      <c r="GS454" s="8"/>
      <c r="GT454" s="8"/>
      <c r="GU454" s="8"/>
      <c r="GV454" s="8"/>
      <c r="GW454" s="8"/>
      <c r="GX454" s="8"/>
      <c r="GY454" s="8"/>
      <c r="GZ454" s="8"/>
      <c r="HA454" s="8"/>
      <c r="HB454" s="8"/>
      <c r="HC454" s="8"/>
      <c r="HD454" s="8"/>
    </row>
    <row r="455" spans="2:212"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103"/>
      <c r="R455" s="8"/>
      <c r="S455" s="8"/>
      <c r="T455" s="103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9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9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12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  <c r="GJ455" s="8"/>
      <c r="GK455" s="8"/>
      <c r="GL455" s="8"/>
      <c r="GM455" s="8"/>
      <c r="GN455" s="8"/>
      <c r="GO455" s="8"/>
      <c r="GP455" s="8"/>
      <c r="GQ455" s="8"/>
      <c r="GR455" s="8"/>
      <c r="GS455" s="8"/>
      <c r="GT455" s="8"/>
      <c r="GU455" s="8"/>
      <c r="GV455" s="8"/>
      <c r="GW455" s="8"/>
      <c r="GX455" s="8"/>
      <c r="GY455" s="8"/>
      <c r="GZ455" s="8"/>
      <c r="HA455" s="8"/>
      <c r="HB455" s="8"/>
      <c r="HC455" s="8"/>
      <c r="HD455" s="8"/>
    </row>
    <row r="456" spans="2:212"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103"/>
      <c r="R456" s="8"/>
      <c r="S456" s="8"/>
      <c r="T456" s="103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9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9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12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  <c r="FJ456" s="8"/>
      <c r="FK456" s="8"/>
      <c r="FL456" s="8"/>
      <c r="FM456" s="8"/>
      <c r="FN456" s="8"/>
      <c r="FO456" s="8"/>
      <c r="FP456" s="8"/>
      <c r="FQ456" s="8"/>
      <c r="FR456" s="8"/>
      <c r="FS456" s="8"/>
      <c r="FT456" s="8"/>
      <c r="FU456" s="8"/>
      <c r="FV456" s="8"/>
      <c r="FW456" s="8"/>
      <c r="FX456" s="8"/>
      <c r="FY456" s="8"/>
      <c r="FZ456" s="8"/>
      <c r="GA456" s="8"/>
      <c r="GB456" s="8"/>
      <c r="GC456" s="8"/>
      <c r="GD456" s="8"/>
      <c r="GE456" s="8"/>
      <c r="GF456" s="8"/>
      <c r="GG456" s="8"/>
      <c r="GH456" s="8"/>
      <c r="GI456" s="8"/>
      <c r="GJ456" s="8"/>
      <c r="GK456" s="8"/>
      <c r="GL456" s="8"/>
      <c r="GM456" s="8"/>
      <c r="GN456" s="8"/>
      <c r="GO456" s="8"/>
      <c r="GP456" s="8"/>
      <c r="GQ456" s="8"/>
      <c r="GR456" s="8"/>
      <c r="GS456" s="8"/>
      <c r="GT456" s="8"/>
      <c r="GU456" s="8"/>
      <c r="GV456" s="8"/>
      <c r="GW456" s="8"/>
      <c r="GX456" s="8"/>
      <c r="GY456" s="8"/>
      <c r="GZ456" s="8"/>
      <c r="HA456" s="8"/>
      <c r="HB456" s="8"/>
      <c r="HC456" s="8"/>
      <c r="HD456" s="8"/>
    </row>
    <row r="457" spans="2:212"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103"/>
      <c r="R457" s="8"/>
      <c r="S457" s="8"/>
      <c r="T457" s="103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9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9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12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  <c r="FJ457" s="8"/>
      <c r="FK457" s="8"/>
      <c r="FL457" s="8"/>
      <c r="FM457" s="8"/>
      <c r="FN457" s="8"/>
      <c r="FO457" s="8"/>
      <c r="FP457" s="8"/>
      <c r="FQ457" s="8"/>
      <c r="FR457" s="8"/>
      <c r="FS457" s="8"/>
      <c r="FT457" s="8"/>
      <c r="FU457" s="8"/>
      <c r="FV457" s="8"/>
      <c r="FW457" s="8"/>
      <c r="FX457" s="8"/>
      <c r="FY457" s="8"/>
      <c r="FZ457" s="8"/>
      <c r="GA457" s="8"/>
      <c r="GB457" s="8"/>
      <c r="GC457" s="8"/>
      <c r="GD457" s="8"/>
      <c r="GE457" s="8"/>
      <c r="GF457" s="8"/>
      <c r="GG457" s="8"/>
      <c r="GH457" s="8"/>
      <c r="GI457" s="8"/>
      <c r="GJ457" s="8"/>
      <c r="GK457" s="8"/>
      <c r="GL457" s="8"/>
      <c r="GM457" s="8"/>
      <c r="GN457" s="8"/>
      <c r="GO457" s="8"/>
      <c r="GP457" s="8"/>
      <c r="GQ457" s="8"/>
      <c r="GR457" s="8"/>
      <c r="GS457" s="8"/>
      <c r="GT457" s="8"/>
      <c r="GU457" s="8"/>
      <c r="GV457" s="8"/>
      <c r="GW457" s="8"/>
      <c r="GX457" s="8"/>
      <c r="GY457" s="8"/>
      <c r="GZ457" s="8"/>
      <c r="HA457" s="8"/>
      <c r="HB457" s="8"/>
      <c r="HC457" s="8"/>
      <c r="HD457" s="8"/>
    </row>
    <row r="458" spans="2:212"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103"/>
      <c r="R458" s="8"/>
      <c r="S458" s="8"/>
      <c r="T458" s="103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9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9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12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</row>
    <row r="459" spans="2:212"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103"/>
      <c r="R459" s="8"/>
      <c r="S459" s="8"/>
      <c r="T459" s="103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9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9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12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  <c r="FJ459" s="8"/>
      <c r="FK459" s="8"/>
      <c r="FL459" s="8"/>
      <c r="FM459" s="8"/>
      <c r="FN459" s="8"/>
      <c r="FO459" s="8"/>
      <c r="FP459" s="8"/>
      <c r="FQ459" s="8"/>
      <c r="FR459" s="8"/>
      <c r="FS459" s="8"/>
      <c r="FT459" s="8"/>
      <c r="FU459" s="8"/>
      <c r="FV459" s="8"/>
      <c r="FW459" s="8"/>
      <c r="FX459" s="8"/>
      <c r="FY459" s="8"/>
      <c r="FZ459" s="8"/>
      <c r="GA459" s="8"/>
      <c r="GB459" s="8"/>
      <c r="GC459" s="8"/>
      <c r="GD459" s="8"/>
      <c r="GE459" s="8"/>
      <c r="GF459" s="8"/>
      <c r="GG459" s="8"/>
      <c r="GH459" s="8"/>
      <c r="GI459" s="8"/>
      <c r="GJ459" s="8"/>
      <c r="GK459" s="8"/>
      <c r="GL459" s="8"/>
      <c r="GM459" s="8"/>
      <c r="GN459" s="8"/>
      <c r="GO459" s="8"/>
      <c r="GP459" s="8"/>
      <c r="GQ459" s="8"/>
      <c r="GR459" s="8"/>
      <c r="GS459" s="8"/>
      <c r="GT459" s="8"/>
      <c r="GU459" s="8"/>
      <c r="GV459" s="8"/>
      <c r="GW459" s="8"/>
      <c r="GX459" s="8"/>
      <c r="GY459" s="8"/>
      <c r="GZ459" s="8"/>
      <c r="HA459" s="8"/>
      <c r="HB459" s="8"/>
      <c r="HC459" s="8"/>
      <c r="HD459" s="8"/>
    </row>
    <row r="460" spans="2:212"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103"/>
      <c r="R460" s="8"/>
      <c r="S460" s="8"/>
      <c r="T460" s="103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9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9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12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  <c r="GJ460" s="8"/>
      <c r="GK460" s="8"/>
      <c r="GL460" s="8"/>
      <c r="GM460" s="8"/>
      <c r="GN460" s="8"/>
      <c r="GO460" s="8"/>
      <c r="GP460" s="8"/>
      <c r="GQ460" s="8"/>
      <c r="GR460" s="8"/>
      <c r="GS460" s="8"/>
      <c r="GT460" s="8"/>
      <c r="GU460" s="8"/>
      <c r="GV460" s="8"/>
      <c r="GW460" s="8"/>
      <c r="GX460" s="8"/>
      <c r="GY460" s="8"/>
      <c r="GZ460" s="8"/>
      <c r="HA460" s="8"/>
      <c r="HB460" s="8"/>
      <c r="HC460" s="8"/>
      <c r="HD460" s="8"/>
    </row>
    <row r="461" spans="2:212"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103"/>
      <c r="R461" s="8"/>
      <c r="S461" s="8"/>
      <c r="T461" s="103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9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9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12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  <c r="FJ461" s="8"/>
      <c r="FK461" s="8"/>
      <c r="FL461" s="8"/>
      <c r="FM461" s="8"/>
      <c r="FN461" s="8"/>
      <c r="FO461" s="8"/>
      <c r="FP461" s="8"/>
      <c r="FQ461" s="8"/>
      <c r="FR461" s="8"/>
      <c r="FS461" s="8"/>
      <c r="FT461" s="8"/>
      <c r="FU461" s="8"/>
      <c r="FV461" s="8"/>
      <c r="FW461" s="8"/>
      <c r="FX461" s="8"/>
      <c r="FY461" s="8"/>
      <c r="FZ461" s="8"/>
      <c r="GA461" s="8"/>
      <c r="GB461" s="8"/>
      <c r="GC461" s="8"/>
      <c r="GD461" s="8"/>
      <c r="GE461" s="8"/>
      <c r="GF461" s="8"/>
      <c r="GG461" s="8"/>
      <c r="GH461" s="8"/>
      <c r="GI461" s="8"/>
      <c r="GJ461" s="8"/>
      <c r="GK461" s="8"/>
      <c r="GL461" s="8"/>
      <c r="GM461" s="8"/>
      <c r="GN461" s="8"/>
      <c r="GO461" s="8"/>
      <c r="GP461" s="8"/>
      <c r="GQ461" s="8"/>
      <c r="GR461" s="8"/>
      <c r="GS461" s="8"/>
      <c r="GT461" s="8"/>
      <c r="GU461" s="8"/>
      <c r="GV461" s="8"/>
      <c r="GW461" s="8"/>
      <c r="GX461" s="8"/>
      <c r="GY461" s="8"/>
      <c r="GZ461" s="8"/>
      <c r="HA461" s="8"/>
      <c r="HB461" s="8"/>
      <c r="HC461" s="8"/>
      <c r="HD461" s="8"/>
    </row>
    <row r="462" spans="2:212"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103"/>
      <c r="R462" s="8"/>
      <c r="S462" s="8"/>
      <c r="T462" s="103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9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9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12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  <c r="FJ462" s="8"/>
      <c r="FK462" s="8"/>
      <c r="FL462" s="8"/>
      <c r="FM462" s="8"/>
      <c r="FN462" s="8"/>
      <c r="FO462" s="8"/>
      <c r="FP462" s="8"/>
      <c r="FQ462" s="8"/>
      <c r="FR462" s="8"/>
      <c r="FS462" s="8"/>
      <c r="FT462" s="8"/>
      <c r="FU462" s="8"/>
      <c r="FV462" s="8"/>
      <c r="FW462" s="8"/>
      <c r="FX462" s="8"/>
      <c r="FY462" s="8"/>
      <c r="FZ462" s="8"/>
      <c r="GA462" s="8"/>
      <c r="GB462" s="8"/>
      <c r="GC462" s="8"/>
      <c r="GD462" s="8"/>
      <c r="GE462" s="8"/>
      <c r="GF462" s="8"/>
      <c r="GG462" s="8"/>
      <c r="GH462" s="8"/>
      <c r="GI462" s="8"/>
      <c r="GJ462" s="8"/>
      <c r="GK462" s="8"/>
      <c r="GL462" s="8"/>
      <c r="GM462" s="8"/>
      <c r="GN462" s="8"/>
      <c r="GO462" s="8"/>
      <c r="GP462" s="8"/>
      <c r="GQ462" s="8"/>
      <c r="GR462" s="8"/>
      <c r="GS462" s="8"/>
      <c r="GT462" s="8"/>
      <c r="GU462" s="8"/>
      <c r="GV462" s="8"/>
      <c r="GW462" s="8"/>
      <c r="GX462" s="8"/>
      <c r="GY462" s="8"/>
      <c r="GZ462" s="8"/>
      <c r="HA462" s="8"/>
      <c r="HB462" s="8"/>
      <c r="HC462" s="8"/>
      <c r="HD462" s="8"/>
    </row>
    <row r="463" spans="2:212"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103"/>
      <c r="R463" s="8"/>
      <c r="S463" s="8"/>
      <c r="T463" s="103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9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9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12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  <c r="GJ463" s="8"/>
      <c r="GK463" s="8"/>
      <c r="GL463" s="8"/>
      <c r="GM463" s="8"/>
      <c r="GN463" s="8"/>
      <c r="GO463" s="8"/>
      <c r="GP463" s="8"/>
      <c r="GQ463" s="8"/>
      <c r="GR463" s="8"/>
      <c r="GS463" s="8"/>
      <c r="GT463" s="8"/>
      <c r="GU463" s="8"/>
      <c r="GV463" s="8"/>
      <c r="GW463" s="8"/>
      <c r="GX463" s="8"/>
      <c r="GY463" s="8"/>
      <c r="GZ463" s="8"/>
      <c r="HA463" s="8"/>
      <c r="HB463" s="8"/>
      <c r="HC463" s="8"/>
      <c r="HD463" s="8"/>
    </row>
    <row r="464" spans="2:212"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103"/>
      <c r="R464" s="8"/>
      <c r="S464" s="8"/>
      <c r="T464" s="103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9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9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12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  <c r="FJ464" s="8"/>
      <c r="FK464" s="8"/>
      <c r="FL464" s="8"/>
      <c r="FM464" s="8"/>
      <c r="FN464" s="8"/>
      <c r="FO464" s="8"/>
      <c r="FP464" s="8"/>
      <c r="FQ464" s="8"/>
      <c r="FR464" s="8"/>
      <c r="FS464" s="8"/>
      <c r="FT464" s="8"/>
      <c r="FU464" s="8"/>
      <c r="FV464" s="8"/>
      <c r="FW464" s="8"/>
      <c r="FX464" s="8"/>
      <c r="FY464" s="8"/>
      <c r="FZ464" s="8"/>
      <c r="GA464" s="8"/>
      <c r="GB464" s="8"/>
      <c r="GC464" s="8"/>
      <c r="GD464" s="8"/>
      <c r="GE464" s="8"/>
      <c r="GF464" s="8"/>
      <c r="GG464" s="8"/>
      <c r="GH464" s="8"/>
      <c r="GI464" s="8"/>
      <c r="GJ464" s="8"/>
      <c r="GK464" s="8"/>
      <c r="GL464" s="8"/>
      <c r="GM464" s="8"/>
      <c r="GN464" s="8"/>
      <c r="GO464" s="8"/>
      <c r="GP464" s="8"/>
      <c r="GQ464" s="8"/>
      <c r="GR464" s="8"/>
      <c r="GS464" s="8"/>
      <c r="GT464" s="8"/>
      <c r="GU464" s="8"/>
      <c r="GV464" s="8"/>
      <c r="GW464" s="8"/>
      <c r="GX464" s="8"/>
      <c r="GY464" s="8"/>
      <c r="GZ464" s="8"/>
      <c r="HA464" s="8"/>
      <c r="HB464" s="8"/>
      <c r="HC464" s="8"/>
      <c r="HD464" s="8"/>
    </row>
    <row r="465" spans="2:212"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103"/>
      <c r="R465" s="8"/>
      <c r="S465" s="8"/>
      <c r="T465" s="103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9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9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12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  <c r="GJ465" s="8"/>
      <c r="GK465" s="8"/>
      <c r="GL465" s="8"/>
      <c r="GM465" s="8"/>
      <c r="GN465" s="8"/>
      <c r="GO465" s="8"/>
      <c r="GP465" s="8"/>
      <c r="GQ465" s="8"/>
      <c r="GR465" s="8"/>
      <c r="GS465" s="8"/>
      <c r="GT465" s="8"/>
      <c r="GU465" s="8"/>
      <c r="GV465" s="8"/>
      <c r="GW465" s="8"/>
      <c r="GX465" s="8"/>
      <c r="GY465" s="8"/>
      <c r="GZ465" s="8"/>
      <c r="HA465" s="8"/>
      <c r="HB465" s="8"/>
      <c r="HC465" s="8"/>
      <c r="HD465" s="8"/>
    </row>
    <row r="466" spans="2:212"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103"/>
      <c r="R466" s="8"/>
      <c r="S466" s="8"/>
      <c r="T466" s="103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9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9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12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  <c r="FJ466" s="8"/>
      <c r="FK466" s="8"/>
      <c r="FL466" s="8"/>
      <c r="FM466" s="8"/>
      <c r="FN466" s="8"/>
      <c r="FO466" s="8"/>
      <c r="FP466" s="8"/>
      <c r="FQ466" s="8"/>
      <c r="FR466" s="8"/>
      <c r="FS466" s="8"/>
      <c r="FT466" s="8"/>
      <c r="FU466" s="8"/>
      <c r="FV466" s="8"/>
      <c r="FW466" s="8"/>
      <c r="FX466" s="8"/>
      <c r="FY466" s="8"/>
      <c r="FZ466" s="8"/>
      <c r="GA466" s="8"/>
      <c r="GB466" s="8"/>
      <c r="GC466" s="8"/>
      <c r="GD466" s="8"/>
      <c r="GE466" s="8"/>
      <c r="GF466" s="8"/>
      <c r="GG466" s="8"/>
      <c r="GH466" s="8"/>
      <c r="GI466" s="8"/>
      <c r="GJ466" s="8"/>
      <c r="GK466" s="8"/>
      <c r="GL466" s="8"/>
      <c r="GM466" s="8"/>
      <c r="GN466" s="8"/>
      <c r="GO466" s="8"/>
      <c r="GP466" s="8"/>
      <c r="GQ466" s="8"/>
      <c r="GR466" s="8"/>
      <c r="GS466" s="8"/>
      <c r="GT466" s="8"/>
      <c r="GU466" s="8"/>
      <c r="GV466" s="8"/>
      <c r="GW466" s="8"/>
      <c r="GX466" s="8"/>
      <c r="GY466" s="8"/>
      <c r="GZ466" s="8"/>
      <c r="HA466" s="8"/>
      <c r="HB466" s="8"/>
      <c r="HC466" s="8"/>
      <c r="HD466" s="8"/>
    </row>
    <row r="467" spans="2:212"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103"/>
      <c r="R467" s="8"/>
      <c r="S467" s="8"/>
      <c r="T467" s="103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9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9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12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  <c r="FJ467" s="8"/>
      <c r="FK467" s="8"/>
      <c r="FL467" s="8"/>
      <c r="FM467" s="8"/>
      <c r="FN467" s="8"/>
      <c r="FO467" s="8"/>
      <c r="FP467" s="8"/>
      <c r="FQ467" s="8"/>
      <c r="FR467" s="8"/>
      <c r="FS467" s="8"/>
      <c r="FT467" s="8"/>
      <c r="FU467" s="8"/>
      <c r="FV467" s="8"/>
      <c r="FW467" s="8"/>
      <c r="FX467" s="8"/>
      <c r="FY467" s="8"/>
      <c r="FZ467" s="8"/>
      <c r="GA467" s="8"/>
      <c r="GB467" s="8"/>
      <c r="GC467" s="8"/>
      <c r="GD467" s="8"/>
      <c r="GE467" s="8"/>
      <c r="GF467" s="8"/>
      <c r="GG467" s="8"/>
      <c r="GH467" s="8"/>
      <c r="GI467" s="8"/>
      <c r="GJ467" s="8"/>
      <c r="GK467" s="8"/>
      <c r="GL467" s="8"/>
      <c r="GM467" s="8"/>
      <c r="GN467" s="8"/>
      <c r="GO467" s="8"/>
      <c r="GP467" s="8"/>
      <c r="GQ467" s="8"/>
      <c r="GR467" s="8"/>
      <c r="GS467" s="8"/>
      <c r="GT467" s="8"/>
      <c r="GU467" s="8"/>
      <c r="GV467" s="8"/>
      <c r="GW467" s="8"/>
      <c r="GX467" s="8"/>
      <c r="GY467" s="8"/>
      <c r="GZ467" s="8"/>
      <c r="HA467" s="8"/>
      <c r="HB467" s="8"/>
      <c r="HC467" s="8"/>
      <c r="HD467" s="8"/>
    </row>
    <row r="468" spans="2:212"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103"/>
      <c r="R468" s="8"/>
      <c r="S468" s="8"/>
      <c r="T468" s="103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9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9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12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  <c r="FJ468" s="8"/>
      <c r="FK468" s="8"/>
      <c r="FL468" s="8"/>
      <c r="FM468" s="8"/>
      <c r="FN468" s="8"/>
      <c r="FO468" s="8"/>
      <c r="FP468" s="8"/>
      <c r="FQ468" s="8"/>
      <c r="FR468" s="8"/>
      <c r="FS468" s="8"/>
      <c r="FT468" s="8"/>
      <c r="FU468" s="8"/>
      <c r="FV468" s="8"/>
      <c r="FW468" s="8"/>
      <c r="FX468" s="8"/>
      <c r="FY468" s="8"/>
      <c r="FZ468" s="8"/>
      <c r="GA468" s="8"/>
      <c r="GB468" s="8"/>
      <c r="GC468" s="8"/>
      <c r="GD468" s="8"/>
      <c r="GE468" s="8"/>
      <c r="GF468" s="8"/>
      <c r="GG468" s="8"/>
      <c r="GH468" s="8"/>
      <c r="GI468" s="8"/>
      <c r="GJ468" s="8"/>
      <c r="GK468" s="8"/>
      <c r="GL468" s="8"/>
      <c r="GM468" s="8"/>
      <c r="GN468" s="8"/>
      <c r="GO468" s="8"/>
      <c r="GP468" s="8"/>
      <c r="GQ468" s="8"/>
      <c r="GR468" s="8"/>
      <c r="GS468" s="8"/>
      <c r="GT468" s="8"/>
      <c r="GU468" s="8"/>
      <c r="GV468" s="8"/>
      <c r="GW468" s="8"/>
      <c r="GX468" s="8"/>
      <c r="GY468" s="8"/>
      <c r="GZ468" s="8"/>
      <c r="HA468" s="8"/>
      <c r="HB468" s="8"/>
      <c r="HC468" s="8"/>
      <c r="HD468" s="8"/>
    </row>
    <row r="469" spans="2:212"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103"/>
      <c r="R469" s="8"/>
      <c r="S469" s="8"/>
      <c r="T469" s="103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9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9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12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  <c r="GJ469" s="8"/>
      <c r="GK469" s="8"/>
      <c r="GL469" s="8"/>
      <c r="GM469" s="8"/>
      <c r="GN469" s="8"/>
      <c r="GO469" s="8"/>
      <c r="GP469" s="8"/>
      <c r="GQ469" s="8"/>
      <c r="GR469" s="8"/>
      <c r="GS469" s="8"/>
      <c r="GT469" s="8"/>
      <c r="GU469" s="8"/>
      <c r="GV469" s="8"/>
      <c r="GW469" s="8"/>
      <c r="GX469" s="8"/>
      <c r="GY469" s="8"/>
      <c r="GZ469" s="8"/>
      <c r="HA469" s="8"/>
      <c r="HB469" s="8"/>
      <c r="HC469" s="8"/>
      <c r="HD469" s="8"/>
    </row>
    <row r="470" spans="2:212"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103"/>
      <c r="R470" s="8"/>
      <c r="S470" s="8"/>
      <c r="T470" s="103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9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9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12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  <c r="FJ470" s="8"/>
      <c r="FK470" s="8"/>
      <c r="FL470" s="8"/>
      <c r="FM470" s="8"/>
      <c r="FN470" s="8"/>
      <c r="FO470" s="8"/>
      <c r="FP470" s="8"/>
      <c r="FQ470" s="8"/>
      <c r="FR470" s="8"/>
      <c r="FS470" s="8"/>
      <c r="FT470" s="8"/>
      <c r="FU470" s="8"/>
      <c r="FV470" s="8"/>
      <c r="FW470" s="8"/>
      <c r="FX470" s="8"/>
      <c r="FY470" s="8"/>
      <c r="FZ470" s="8"/>
      <c r="GA470" s="8"/>
      <c r="GB470" s="8"/>
      <c r="GC470" s="8"/>
      <c r="GD470" s="8"/>
      <c r="GE470" s="8"/>
      <c r="GF470" s="8"/>
      <c r="GG470" s="8"/>
      <c r="GH470" s="8"/>
      <c r="GI470" s="8"/>
      <c r="GJ470" s="8"/>
      <c r="GK470" s="8"/>
      <c r="GL470" s="8"/>
      <c r="GM470" s="8"/>
      <c r="GN470" s="8"/>
      <c r="GO470" s="8"/>
      <c r="GP470" s="8"/>
      <c r="GQ470" s="8"/>
      <c r="GR470" s="8"/>
      <c r="GS470" s="8"/>
      <c r="GT470" s="8"/>
      <c r="GU470" s="8"/>
      <c r="GV470" s="8"/>
      <c r="GW470" s="8"/>
      <c r="GX470" s="8"/>
      <c r="GY470" s="8"/>
      <c r="GZ470" s="8"/>
      <c r="HA470" s="8"/>
      <c r="HB470" s="8"/>
      <c r="HC470" s="8"/>
      <c r="HD470" s="8"/>
    </row>
    <row r="471" spans="2:212"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103"/>
      <c r="R471" s="8"/>
      <c r="S471" s="8"/>
      <c r="T471" s="103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9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9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12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  <c r="GJ471" s="8"/>
      <c r="GK471" s="8"/>
      <c r="GL471" s="8"/>
      <c r="GM471" s="8"/>
      <c r="GN471" s="8"/>
      <c r="GO471" s="8"/>
      <c r="GP471" s="8"/>
      <c r="GQ471" s="8"/>
      <c r="GR471" s="8"/>
      <c r="GS471" s="8"/>
      <c r="GT471" s="8"/>
      <c r="GU471" s="8"/>
      <c r="GV471" s="8"/>
      <c r="GW471" s="8"/>
      <c r="GX471" s="8"/>
      <c r="GY471" s="8"/>
      <c r="GZ471" s="8"/>
      <c r="HA471" s="8"/>
      <c r="HB471" s="8"/>
      <c r="HC471" s="8"/>
      <c r="HD471" s="8"/>
    </row>
    <row r="472" spans="2:212"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103"/>
      <c r="R472" s="8"/>
      <c r="S472" s="8"/>
      <c r="T472" s="103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9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9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12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  <c r="FJ472" s="8"/>
      <c r="FK472" s="8"/>
      <c r="FL472" s="8"/>
      <c r="FM472" s="8"/>
      <c r="FN472" s="8"/>
      <c r="FO472" s="8"/>
      <c r="FP472" s="8"/>
      <c r="FQ472" s="8"/>
      <c r="FR472" s="8"/>
      <c r="FS472" s="8"/>
      <c r="FT472" s="8"/>
      <c r="FU472" s="8"/>
      <c r="FV472" s="8"/>
      <c r="FW472" s="8"/>
      <c r="FX472" s="8"/>
      <c r="FY472" s="8"/>
      <c r="FZ472" s="8"/>
      <c r="GA472" s="8"/>
      <c r="GB472" s="8"/>
      <c r="GC472" s="8"/>
      <c r="GD472" s="8"/>
      <c r="GE472" s="8"/>
      <c r="GF472" s="8"/>
      <c r="GG472" s="8"/>
      <c r="GH472" s="8"/>
      <c r="GI472" s="8"/>
      <c r="GJ472" s="8"/>
      <c r="GK472" s="8"/>
      <c r="GL472" s="8"/>
      <c r="GM472" s="8"/>
      <c r="GN472" s="8"/>
      <c r="GO472" s="8"/>
      <c r="GP472" s="8"/>
      <c r="GQ472" s="8"/>
      <c r="GR472" s="8"/>
      <c r="GS472" s="8"/>
      <c r="GT472" s="8"/>
      <c r="GU472" s="8"/>
      <c r="GV472" s="8"/>
      <c r="GW472" s="8"/>
      <c r="GX472" s="8"/>
      <c r="GY472" s="8"/>
      <c r="GZ472" s="8"/>
      <c r="HA472" s="8"/>
      <c r="HB472" s="8"/>
      <c r="HC472" s="8"/>
      <c r="HD472" s="8"/>
    </row>
    <row r="473" spans="2:212"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103"/>
      <c r="R473" s="8"/>
      <c r="S473" s="8"/>
      <c r="T473" s="103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9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9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12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  <c r="FJ473" s="8"/>
      <c r="FK473" s="8"/>
      <c r="FL473" s="8"/>
      <c r="FM473" s="8"/>
      <c r="FN473" s="8"/>
      <c r="FO473" s="8"/>
      <c r="FP473" s="8"/>
      <c r="FQ473" s="8"/>
      <c r="FR473" s="8"/>
      <c r="FS473" s="8"/>
      <c r="FT473" s="8"/>
      <c r="FU473" s="8"/>
      <c r="FV473" s="8"/>
      <c r="FW473" s="8"/>
      <c r="FX473" s="8"/>
      <c r="FY473" s="8"/>
      <c r="FZ473" s="8"/>
      <c r="GA473" s="8"/>
      <c r="GB473" s="8"/>
      <c r="GC473" s="8"/>
      <c r="GD473" s="8"/>
      <c r="GE473" s="8"/>
      <c r="GF473" s="8"/>
      <c r="GG473" s="8"/>
      <c r="GH473" s="8"/>
      <c r="GI473" s="8"/>
      <c r="GJ473" s="8"/>
      <c r="GK473" s="8"/>
      <c r="GL473" s="8"/>
      <c r="GM473" s="8"/>
      <c r="GN473" s="8"/>
      <c r="GO473" s="8"/>
      <c r="GP473" s="8"/>
      <c r="GQ473" s="8"/>
      <c r="GR473" s="8"/>
      <c r="GS473" s="8"/>
      <c r="GT473" s="8"/>
      <c r="GU473" s="8"/>
      <c r="GV473" s="8"/>
      <c r="GW473" s="8"/>
      <c r="GX473" s="8"/>
      <c r="GY473" s="8"/>
      <c r="GZ473" s="8"/>
      <c r="HA473" s="8"/>
      <c r="HB473" s="8"/>
      <c r="HC473" s="8"/>
      <c r="HD473" s="8"/>
    </row>
    <row r="474" spans="2:212"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103"/>
      <c r="R474" s="8"/>
      <c r="S474" s="8"/>
      <c r="T474" s="103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9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9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12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  <c r="GJ474" s="8"/>
      <c r="GK474" s="8"/>
      <c r="GL474" s="8"/>
      <c r="GM474" s="8"/>
      <c r="GN474" s="8"/>
      <c r="GO474" s="8"/>
      <c r="GP474" s="8"/>
      <c r="GQ474" s="8"/>
      <c r="GR474" s="8"/>
      <c r="GS474" s="8"/>
      <c r="GT474" s="8"/>
      <c r="GU474" s="8"/>
      <c r="GV474" s="8"/>
      <c r="GW474" s="8"/>
      <c r="GX474" s="8"/>
      <c r="GY474" s="8"/>
      <c r="GZ474" s="8"/>
      <c r="HA474" s="8"/>
      <c r="HB474" s="8"/>
      <c r="HC474" s="8"/>
      <c r="HD474" s="8"/>
    </row>
    <row r="475" spans="2:212"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103"/>
      <c r="R475" s="8"/>
      <c r="S475" s="8"/>
      <c r="T475" s="103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9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9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12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  <c r="FJ475" s="8"/>
      <c r="FK475" s="8"/>
      <c r="FL475" s="8"/>
      <c r="FM475" s="8"/>
      <c r="FN475" s="8"/>
      <c r="FO475" s="8"/>
      <c r="FP475" s="8"/>
      <c r="FQ475" s="8"/>
      <c r="FR475" s="8"/>
      <c r="FS475" s="8"/>
      <c r="FT475" s="8"/>
      <c r="FU475" s="8"/>
      <c r="FV475" s="8"/>
      <c r="FW475" s="8"/>
      <c r="FX475" s="8"/>
      <c r="FY475" s="8"/>
      <c r="FZ475" s="8"/>
      <c r="GA475" s="8"/>
      <c r="GB475" s="8"/>
      <c r="GC475" s="8"/>
      <c r="GD475" s="8"/>
      <c r="GE475" s="8"/>
      <c r="GF475" s="8"/>
      <c r="GG475" s="8"/>
      <c r="GH475" s="8"/>
      <c r="GI475" s="8"/>
      <c r="GJ475" s="8"/>
      <c r="GK475" s="8"/>
      <c r="GL475" s="8"/>
      <c r="GM475" s="8"/>
      <c r="GN475" s="8"/>
      <c r="GO475" s="8"/>
      <c r="GP475" s="8"/>
      <c r="GQ475" s="8"/>
      <c r="GR475" s="8"/>
      <c r="GS475" s="8"/>
      <c r="GT475" s="8"/>
      <c r="GU475" s="8"/>
      <c r="GV475" s="8"/>
      <c r="GW475" s="8"/>
      <c r="GX475" s="8"/>
      <c r="GY475" s="8"/>
      <c r="GZ475" s="8"/>
      <c r="HA475" s="8"/>
      <c r="HB475" s="8"/>
      <c r="HC475" s="8"/>
      <c r="HD475" s="8"/>
    </row>
    <row r="476" spans="2:212"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103"/>
      <c r="R476" s="8"/>
      <c r="S476" s="8"/>
      <c r="T476" s="103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9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9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12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  <c r="GJ476" s="8"/>
      <c r="GK476" s="8"/>
      <c r="GL476" s="8"/>
      <c r="GM476" s="8"/>
      <c r="GN476" s="8"/>
      <c r="GO476" s="8"/>
      <c r="GP476" s="8"/>
      <c r="GQ476" s="8"/>
      <c r="GR476" s="8"/>
      <c r="GS476" s="8"/>
      <c r="GT476" s="8"/>
      <c r="GU476" s="8"/>
      <c r="GV476" s="8"/>
      <c r="GW476" s="8"/>
      <c r="GX476" s="8"/>
      <c r="GY476" s="8"/>
      <c r="GZ476" s="8"/>
      <c r="HA476" s="8"/>
      <c r="HB476" s="8"/>
      <c r="HC476" s="8"/>
      <c r="HD476" s="8"/>
    </row>
    <row r="477" spans="2:212"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103"/>
      <c r="R477" s="8"/>
      <c r="S477" s="8"/>
      <c r="T477" s="103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9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9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12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</row>
    <row r="478" spans="2:212"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103"/>
      <c r="R478" s="8"/>
      <c r="S478" s="8"/>
      <c r="T478" s="103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9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9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12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</row>
    <row r="479" spans="2:212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103"/>
      <c r="R479" s="8"/>
      <c r="S479" s="8"/>
      <c r="T479" s="103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9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9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12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  <c r="FJ479" s="8"/>
      <c r="FK479" s="8"/>
      <c r="FL479" s="8"/>
      <c r="FM479" s="8"/>
      <c r="FN479" s="8"/>
      <c r="FO479" s="8"/>
      <c r="FP479" s="8"/>
      <c r="FQ479" s="8"/>
      <c r="FR479" s="8"/>
      <c r="FS479" s="8"/>
      <c r="FT479" s="8"/>
      <c r="FU479" s="8"/>
      <c r="FV479" s="8"/>
      <c r="FW479" s="8"/>
      <c r="FX479" s="8"/>
      <c r="FY479" s="8"/>
      <c r="FZ479" s="8"/>
      <c r="GA479" s="8"/>
      <c r="GB479" s="8"/>
      <c r="GC479" s="8"/>
      <c r="GD479" s="8"/>
      <c r="GE479" s="8"/>
      <c r="GF479" s="8"/>
      <c r="GG479" s="8"/>
      <c r="GH479" s="8"/>
      <c r="GI479" s="8"/>
      <c r="GJ479" s="8"/>
      <c r="GK479" s="8"/>
      <c r="GL479" s="8"/>
      <c r="GM479" s="8"/>
      <c r="GN479" s="8"/>
      <c r="GO479" s="8"/>
      <c r="GP479" s="8"/>
      <c r="GQ479" s="8"/>
      <c r="GR479" s="8"/>
      <c r="GS479" s="8"/>
      <c r="GT479" s="8"/>
      <c r="GU479" s="8"/>
      <c r="GV479" s="8"/>
      <c r="GW479" s="8"/>
      <c r="GX479" s="8"/>
      <c r="GY479" s="8"/>
      <c r="GZ479" s="8"/>
      <c r="HA479" s="8"/>
      <c r="HB479" s="8"/>
      <c r="HC479" s="8"/>
      <c r="HD479" s="8"/>
    </row>
    <row r="480" spans="2:212"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103"/>
      <c r="R480" s="8"/>
      <c r="S480" s="8"/>
      <c r="T480" s="103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9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9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12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  <c r="FJ480" s="8"/>
      <c r="FK480" s="8"/>
      <c r="FL480" s="8"/>
      <c r="FM480" s="8"/>
      <c r="FN480" s="8"/>
      <c r="FO480" s="8"/>
      <c r="FP480" s="8"/>
      <c r="FQ480" s="8"/>
      <c r="FR480" s="8"/>
      <c r="FS480" s="8"/>
      <c r="FT480" s="8"/>
      <c r="FU480" s="8"/>
      <c r="FV480" s="8"/>
      <c r="FW480" s="8"/>
      <c r="FX480" s="8"/>
      <c r="FY480" s="8"/>
      <c r="FZ480" s="8"/>
      <c r="GA480" s="8"/>
      <c r="GB480" s="8"/>
      <c r="GC480" s="8"/>
      <c r="GD480" s="8"/>
      <c r="GE480" s="8"/>
      <c r="GF480" s="8"/>
      <c r="GG480" s="8"/>
      <c r="GH480" s="8"/>
      <c r="GI480" s="8"/>
      <c r="GJ480" s="8"/>
      <c r="GK480" s="8"/>
      <c r="GL480" s="8"/>
      <c r="GM480" s="8"/>
      <c r="GN480" s="8"/>
      <c r="GO480" s="8"/>
      <c r="GP480" s="8"/>
      <c r="GQ480" s="8"/>
      <c r="GR480" s="8"/>
      <c r="GS480" s="8"/>
      <c r="GT480" s="8"/>
      <c r="GU480" s="8"/>
      <c r="GV480" s="8"/>
      <c r="GW480" s="8"/>
      <c r="GX480" s="8"/>
      <c r="GY480" s="8"/>
      <c r="GZ480" s="8"/>
      <c r="HA480" s="8"/>
      <c r="HB480" s="8"/>
      <c r="HC480" s="8"/>
      <c r="HD480" s="8"/>
    </row>
    <row r="481" spans="2:212"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103"/>
      <c r="R481" s="8"/>
      <c r="S481" s="8"/>
      <c r="T481" s="103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9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9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12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  <c r="FJ481" s="8"/>
      <c r="FK481" s="8"/>
      <c r="FL481" s="8"/>
      <c r="FM481" s="8"/>
      <c r="FN481" s="8"/>
      <c r="FO481" s="8"/>
      <c r="FP481" s="8"/>
      <c r="FQ481" s="8"/>
      <c r="FR481" s="8"/>
      <c r="FS481" s="8"/>
      <c r="FT481" s="8"/>
      <c r="FU481" s="8"/>
      <c r="FV481" s="8"/>
      <c r="FW481" s="8"/>
      <c r="FX481" s="8"/>
      <c r="FY481" s="8"/>
      <c r="FZ481" s="8"/>
      <c r="GA481" s="8"/>
      <c r="GB481" s="8"/>
      <c r="GC481" s="8"/>
      <c r="GD481" s="8"/>
      <c r="GE481" s="8"/>
      <c r="GF481" s="8"/>
      <c r="GG481" s="8"/>
      <c r="GH481" s="8"/>
      <c r="GI481" s="8"/>
      <c r="GJ481" s="8"/>
      <c r="GK481" s="8"/>
      <c r="GL481" s="8"/>
      <c r="GM481" s="8"/>
      <c r="GN481" s="8"/>
      <c r="GO481" s="8"/>
      <c r="GP481" s="8"/>
      <c r="GQ481" s="8"/>
      <c r="GR481" s="8"/>
      <c r="GS481" s="8"/>
      <c r="GT481" s="8"/>
      <c r="GU481" s="8"/>
      <c r="GV481" s="8"/>
      <c r="GW481" s="8"/>
      <c r="GX481" s="8"/>
      <c r="GY481" s="8"/>
      <c r="GZ481" s="8"/>
      <c r="HA481" s="8"/>
      <c r="HB481" s="8"/>
      <c r="HC481" s="8"/>
      <c r="HD481" s="8"/>
    </row>
    <row r="482" spans="2:212"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103"/>
      <c r="R482" s="8"/>
      <c r="S482" s="8"/>
      <c r="T482" s="103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9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9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12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  <c r="FJ482" s="8"/>
      <c r="FK482" s="8"/>
      <c r="FL482" s="8"/>
      <c r="FM482" s="8"/>
      <c r="FN482" s="8"/>
      <c r="FO482" s="8"/>
      <c r="FP482" s="8"/>
      <c r="FQ482" s="8"/>
      <c r="FR482" s="8"/>
      <c r="FS482" s="8"/>
      <c r="FT482" s="8"/>
      <c r="FU482" s="8"/>
      <c r="FV482" s="8"/>
      <c r="FW482" s="8"/>
      <c r="FX482" s="8"/>
      <c r="FY482" s="8"/>
      <c r="FZ482" s="8"/>
      <c r="GA482" s="8"/>
      <c r="GB482" s="8"/>
      <c r="GC482" s="8"/>
      <c r="GD482" s="8"/>
      <c r="GE482" s="8"/>
      <c r="GF482" s="8"/>
      <c r="GG482" s="8"/>
      <c r="GH482" s="8"/>
      <c r="GI482" s="8"/>
      <c r="GJ482" s="8"/>
      <c r="GK482" s="8"/>
      <c r="GL482" s="8"/>
      <c r="GM482" s="8"/>
      <c r="GN482" s="8"/>
      <c r="GO482" s="8"/>
      <c r="GP482" s="8"/>
      <c r="GQ482" s="8"/>
      <c r="GR482" s="8"/>
      <c r="GS482" s="8"/>
      <c r="GT482" s="8"/>
      <c r="GU482" s="8"/>
      <c r="GV482" s="8"/>
      <c r="GW482" s="8"/>
      <c r="GX482" s="8"/>
      <c r="GY482" s="8"/>
      <c r="GZ482" s="8"/>
      <c r="HA482" s="8"/>
      <c r="HB482" s="8"/>
      <c r="HC482" s="8"/>
      <c r="HD482" s="8"/>
    </row>
    <row r="483" spans="2:212"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103"/>
      <c r="R483" s="8"/>
      <c r="S483" s="8"/>
      <c r="T483" s="103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9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9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12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  <c r="GJ483" s="8"/>
      <c r="GK483" s="8"/>
      <c r="GL483" s="8"/>
      <c r="GM483" s="8"/>
      <c r="GN483" s="8"/>
      <c r="GO483" s="8"/>
      <c r="GP483" s="8"/>
      <c r="GQ483" s="8"/>
      <c r="GR483" s="8"/>
      <c r="GS483" s="8"/>
      <c r="GT483" s="8"/>
      <c r="GU483" s="8"/>
      <c r="GV483" s="8"/>
      <c r="GW483" s="8"/>
      <c r="GX483" s="8"/>
      <c r="GY483" s="8"/>
      <c r="GZ483" s="8"/>
      <c r="HA483" s="8"/>
      <c r="HB483" s="8"/>
      <c r="HC483" s="8"/>
      <c r="HD483" s="8"/>
    </row>
    <row r="484" spans="2:212"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103"/>
      <c r="R484" s="8"/>
      <c r="S484" s="8"/>
      <c r="T484" s="103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9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9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12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  <c r="GJ484" s="8"/>
      <c r="GK484" s="8"/>
      <c r="GL484" s="8"/>
      <c r="GM484" s="8"/>
      <c r="GN484" s="8"/>
      <c r="GO484" s="8"/>
      <c r="GP484" s="8"/>
      <c r="GQ484" s="8"/>
      <c r="GR484" s="8"/>
      <c r="GS484" s="8"/>
      <c r="GT484" s="8"/>
      <c r="GU484" s="8"/>
      <c r="GV484" s="8"/>
      <c r="GW484" s="8"/>
      <c r="GX484" s="8"/>
      <c r="GY484" s="8"/>
      <c r="GZ484" s="8"/>
      <c r="HA484" s="8"/>
      <c r="HB484" s="8"/>
      <c r="HC484" s="8"/>
      <c r="HD484" s="8"/>
    </row>
    <row r="485" spans="2:212"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103"/>
      <c r="R485" s="8"/>
      <c r="S485" s="8"/>
      <c r="T485" s="103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9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9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12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  <c r="FJ485" s="8"/>
      <c r="FK485" s="8"/>
      <c r="FL485" s="8"/>
      <c r="FM485" s="8"/>
      <c r="FN485" s="8"/>
      <c r="FO485" s="8"/>
      <c r="FP485" s="8"/>
      <c r="FQ485" s="8"/>
      <c r="FR485" s="8"/>
      <c r="FS485" s="8"/>
      <c r="FT485" s="8"/>
      <c r="FU485" s="8"/>
      <c r="FV485" s="8"/>
      <c r="FW485" s="8"/>
      <c r="FX485" s="8"/>
      <c r="FY485" s="8"/>
      <c r="FZ485" s="8"/>
      <c r="GA485" s="8"/>
      <c r="GB485" s="8"/>
      <c r="GC485" s="8"/>
      <c r="GD485" s="8"/>
      <c r="GE485" s="8"/>
      <c r="GF485" s="8"/>
      <c r="GG485" s="8"/>
      <c r="GH485" s="8"/>
      <c r="GI485" s="8"/>
      <c r="GJ485" s="8"/>
      <c r="GK485" s="8"/>
      <c r="GL485" s="8"/>
      <c r="GM485" s="8"/>
      <c r="GN485" s="8"/>
      <c r="GO485" s="8"/>
      <c r="GP485" s="8"/>
      <c r="GQ485" s="8"/>
      <c r="GR485" s="8"/>
      <c r="GS485" s="8"/>
      <c r="GT485" s="8"/>
      <c r="GU485" s="8"/>
      <c r="GV485" s="8"/>
      <c r="GW485" s="8"/>
      <c r="GX485" s="8"/>
      <c r="GY485" s="8"/>
      <c r="GZ485" s="8"/>
      <c r="HA485" s="8"/>
      <c r="HB485" s="8"/>
      <c r="HC485" s="8"/>
      <c r="HD485" s="8"/>
    </row>
    <row r="486" spans="2:212"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103"/>
      <c r="R486" s="8"/>
      <c r="S486" s="8"/>
      <c r="T486" s="103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9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9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12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  <c r="FJ486" s="8"/>
      <c r="FK486" s="8"/>
      <c r="FL486" s="8"/>
      <c r="FM486" s="8"/>
      <c r="FN486" s="8"/>
      <c r="FO486" s="8"/>
      <c r="FP486" s="8"/>
      <c r="FQ486" s="8"/>
      <c r="FR486" s="8"/>
      <c r="FS486" s="8"/>
      <c r="FT486" s="8"/>
      <c r="FU486" s="8"/>
      <c r="FV486" s="8"/>
      <c r="FW486" s="8"/>
      <c r="FX486" s="8"/>
      <c r="FY486" s="8"/>
      <c r="FZ486" s="8"/>
      <c r="GA486" s="8"/>
      <c r="GB486" s="8"/>
      <c r="GC486" s="8"/>
      <c r="GD486" s="8"/>
      <c r="GE486" s="8"/>
      <c r="GF486" s="8"/>
      <c r="GG486" s="8"/>
      <c r="GH486" s="8"/>
      <c r="GI486" s="8"/>
      <c r="GJ486" s="8"/>
      <c r="GK486" s="8"/>
      <c r="GL486" s="8"/>
      <c r="GM486" s="8"/>
      <c r="GN486" s="8"/>
      <c r="GO486" s="8"/>
      <c r="GP486" s="8"/>
      <c r="GQ486" s="8"/>
      <c r="GR486" s="8"/>
      <c r="GS486" s="8"/>
      <c r="GT486" s="8"/>
      <c r="GU486" s="8"/>
      <c r="GV486" s="8"/>
      <c r="GW486" s="8"/>
      <c r="GX486" s="8"/>
      <c r="GY486" s="8"/>
      <c r="GZ486" s="8"/>
      <c r="HA486" s="8"/>
      <c r="HB486" s="8"/>
      <c r="HC486" s="8"/>
      <c r="HD486" s="8"/>
    </row>
    <row r="487" spans="2:212"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103"/>
      <c r="R487" s="8"/>
      <c r="S487" s="8"/>
      <c r="T487" s="103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9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9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12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  <c r="GJ487" s="8"/>
      <c r="GK487" s="8"/>
      <c r="GL487" s="8"/>
      <c r="GM487" s="8"/>
      <c r="GN487" s="8"/>
      <c r="GO487" s="8"/>
      <c r="GP487" s="8"/>
      <c r="GQ487" s="8"/>
      <c r="GR487" s="8"/>
      <c r="GS487" s="8"/>
      <c r="GT487" s="8"/>
      <c r="GU487" s="8"/>
      <c r="GV487" s="8"/>
      <c r="GW487" s="8"/>
      <c r="GX487" s="8"/>
      <c r="GY487" s="8"/>
      <c r="GZ487" s="8"/>
      <c r="HA487" s="8"/>
      <c r="HB487" s="8"/>
      <c r="HC487" s="8"/>
      <c r="HD487" s="8"/>
    </row>
    <row r="488" spans="2:212"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103"/>
      <c r="R488" s="8"/>
      <c r="S488" s="8"/>
      <c r="T488" s="103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9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9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12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  <c r="FJ488" s="8"/>
      <c r="FK488" s="8"/>
      <c r="FL488" s="8"/>
      <c r="FM488" s="8"/>
      <c r="FN488" s="8"/>
      <c r="FO488" s="8"/>
      <c r="FP488" s="8"/>
      <c r="FQ488" s="8"/>
      <c r="FR488" s="8"/>
      <c r="FS488" s="8"/>
      <c r="FT488" s="8"/>
      <c r="FU488" s="8"/>
      <c r="FV488" s="8"/>
      <c r="FW488" s="8"/>
      <c r="FX488" s="8"/>
      <c r="FY488" s="8"/>
      <c r="FZ488" s="8"/>
      <c r="GA488" s="8"/>
      <c r="GB488" s="8"/>
      <c r="GC488" s="8"/>
      <c r="GD488" s="8"/>
      <c r="GE488" s="8"/>
      <c r="GF488" s="8"/>
      <c r="GG488" s="8"/>
      <c r="GH488" s="8"/>
      <c r="GI488" s="8"/>
      <c r="GJ488" s="8"/>
      <c r="GK488" s="8"/>
      <c r="GL488" s="8"/>
      <c r="GM488" s="8"/>
      <c r="GN488" s="8"/>
      <c r="GO488" s="8"/>
      <c r="GP488" s="8"/>
      <c r="GQ488" s="8"/>
      <c r="GR488" s="8"/>
      <c r="GS488" s="8"/>
      <c r="GT488" s="8"/>
      <c r="GU488" s="8"/>
      <c r="GV488" s="8"/>
      <c r="GW488" s="8"/>
      <c r="GX488" s="8"/>
      <c r="GY488" s="8"/>
      <c r="GZ488" s="8"/>
      <c r="HA488" s="8"/>
      <c r="HB488" s="8"/>
      <c r="HC488" s="8"/>
      <c r="HD488" s="8"/>
    </row>
    <row r="489" spans="2:212"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103"/>
      <c r="R489" s="8"/>
      <c r="S489" s="8"/>
      <c r="T489" s="103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9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9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12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  <c r="GJ489" s="8"/>
      <c r="GK489" s="8"/>
      <c r="GL489" s="8"/>
      <c r="GM489" s="8"/>
      <c r="GN489" s="8"/>
      <c r="GO489" s="8"/>
      <c r="GP489" s="8"/>
      <c r="GQ489" s="8"/>
      <c r="GR489" s="8"/>
      <c r="GS489" s="8"/>
      <c r="GT489" s="8"/>
      <c r="GU489" s="8"/>
      <c r="GV489" s="8"/>
      <c r="GW489" s="8"/>
      <c r="GX489" s="8"/>
      <c r="GY489" s="8"/>
      <c r="GZ489" s="8"/>
      <c r="HA489" s="8"/>
      <c r="HB489" s="8"/>
      <c r="HC489" s="8"/>
      <c r="HD489" s="8"/>
    </row>
    <row r="490" spans="2:212"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103"/>
      <c r="R490" s="8"/>
      <c r="S490" s="8"/>
      <c r="T490" s="103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9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9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12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  <c r="FJ490" s="8"/>
      <c r="FK490" s="8"/>
      <c r="FL490" s="8"/>
      <c r="FM490" s="8"/>
      <c r="FN490" s="8"/>
      <c r="FO490" s="8"/>
      <c r="FP490" s="8"/>
      <c r="FQ490" s="8"/>
      <c r="FR490" s="8"/>
      <c r="FS490" s="8"/>
      <c r="FT490" s="8"/>
      <c r="FU490" s="8"/>
      <c r="FV490" s="8"/>
      <c r="FW490" s="8"/>
      <c r="FX490" s="8"/>
      <c r="FY490" s="8"/>
      <c r="FZ490" s="8"/>
      <c r="GA490" s="8"/>
      <c r="GB490" s="8"/>
      <c r="GC490" s="8"/>
      <c r="GD490" s="8"/>
      <c r="GE490" s="8"/>
      <c r="GF490" s="8"/>
      <c r="GG490" s="8"/>
      <c r="GH490" s="8"/>
      <c r="GI490" s="8"/>
      <c r="GJ490" s="8"/>
      <c r="GK490" s="8"/>
      <c r="GL490" s="8"/>
      <c r="GM490" s="8"/>
      <c r="GN490" s="8"/>
      <c r="GO490" s="8"/>
      <c r="GP490" s="8"/>
      <c r="GQ490" s="8"/>
      <c r="GR490" s="8"/>
      <c r="GS490" s="8"/>
      <c r="GT490" s="8"/>
      <c r="GU490" s="8"/>
      <c r="GV490" s="8"/>
      <c r="GW490" s="8"/>
      <c r="GX490" s="8"/>
      <c r="GY490" s="8"/>
      <c r="GZ490" s="8"/>
      <c r="HA490" s="8"/>
      <c r="HB490" s="8"/>
      <c r="HC490" s="8"/>
      <c r="HD490" s="8"/>
    </row>
    <row r="491" spans="2:212"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103"/>
      <c r="R491" s="8"/>
      <c r="S491" s="8"/>
      <c r="T491" s="103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9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9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12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  <c r="FJ491" s="8"/>
      <c r="FK491" s="8"/>
      <c r="FL491" s="8"/>
      <c r="FM491" s="8"/>
      <c r="FN491" s="8"/>
      <c r="FO491" s="8"/>
      <c r="FP491" s="8"/>
      <c r="FQ491" s="8"/>
      <c r="FR491" s="8"/>
      <c r="FS491" s="8"/>
      <c r="FT491" s="8"/>
      <c r="FU491" s="8"/>
      <c r="FV491" s="8"/>
      <c r="FW491" s="8"/>
      <c r="FX491" s="8"/>
      <c r="FY491" s="8"/>
      <c r="FZ491" s="8"/>
      <c r="GA491" s="8"/>
      <c r="GB491" s="8"/>
      <c r="GC491" s="8"/>
      <c r="GD491" s="8"/>
      <c r="GE491" s="8"/>
      <c r="GF491" s="8"/>
      <c r="GG491" s="8"/>
      <c r="GH491" s="8"/>
      <c r="GI491" s="8"/>
      <c r="GJ491" s="8"/>
      <c r="GK491" s="8"/>
      <c r="GL491" s="8"/>
      <c r="GM491" s="8"/>
      <c r="GN491" s="8"/>
      <c r="GO491" s="8"/>
      <c r="GP491" s="8"/>
      <c r="GQ491" s="8"/>
      <c r="GR491" s="8"/>
      <c r="GS491" s="8"/>
      <c r="GT491" s="8"/>
      <c r="GU491" s="8"/>
      <c r="GV491" s="8"/>
      <c r="GW491" s="8"/>
      <c r="GX491" s="8"/>
      <c r="GY491" s="8"/>
      <c r="GZ491" s="8"/>
      <c r="HA491" s="8"/>
      <c r="HB491" s="8"/>
      <c r="HC491" s="8"/>
      <c r="HD491" s="8"/>
    </row>
    <row r="492" spans="2:212"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103"/>
      <c r="R492" s="8"/>
      <c r="S492" s="8"/>
      <c r="T492" s="103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9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9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12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  <c r="GJ492" s="8"/>
      <c r="GK492" s="8"/>
      <c r="GL492" s="8"/>
      <c r="GM492" s="8"/>
      <c r="GN492" s="8"/>
      <c r="GO492" s="8"/>
      <c r="GP492" s="8"/>
      <c r="GQ492" s="8"/>
      <c r="GR492" s="8"/>
      <c r="GS492" s="8"/>
      <c r="GT492" s="8"/>
      <c r="GU492" s="8"/>
      <c r="GV492" s="8"/>
      <c r="GW492" s="8"/>
      <c r="GX492" s="8"/>
      <c r="GY492" s="8"/>
      <c r="GZ492" s="8"/>
      <c r="HA492" s="8"/>
      <c r="HB492" s="8"/>
      <c r="HC492" s="8"/>
      <c r="HD492" s="8"/>
    </row>
    <row r="493" spans="2:212"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103"/>
      <c r="R493" s="8"/>
      <c r="S493" s="8"/>
      <c r="T493" s="103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9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9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12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  <c r="FJ493" s="8"/>
      <c r="FK493" s="8"/>
      <c r="FL493" s="8"/>
      <c r="FM493" s="8"/>
      <c r="FN493" s="8"/>
      <c r="FO493" s="8"/>
      <c r="FP493" s="8"/>
      <c r="FQ493" s="8"/>
      <c r="FR493" s="8"/>
      <c r="FS493" s="8"/>
      <c r="FT493" s="8"/>
      <c r="FU493" s="8"/>
      <c r="FV493" s="8"/>
      <c r="FW493" s="8"/>
      <c r="FX493" s="8"/>
      <c r="FY493" s="8"/>
      <c r="FZ493" s="8"/>
      <c r="GA493" s="8"/>
      <c r="GB493" s="8"/>
      <c r="GC493" s="8"/>
      <c r="GD493" s="8"/>
      <c r="GE493" s="8"/>
      <c r="GF493" s="8"/>
      <c r="GG493" s="8"/>
      <c r="GH493" s="8"/>
      <c r="GI493" s="8"/>
      <c r="GJ493" s="8"/>
      <c r="GK493" s="8"/>
      <c r="GL493" s="8"/>
      <c r="GM493" s="8"/>
      <c r="GN493" s="8"/>
      <c r="GO493" s="8"/>
      <c r="GP493" s="8"/>
      <c r="GQ493" s="8"/>
      <c r="GR493" s="8"/>
      <c r="GS493" s="8"/>
      <c r="GT493" s="8"/>
      <c r="GU493" s="8"/>
      <c r="GV493" s="8"/>
      <c r="GW493" s="8"/>
      <c r="GX493" s="8"/>
      <c r="GY493" s="8"/>
      <c r="GZ493" s="8"/>
      <c r="HA493" s="8"/>
      <c r="HB493" s="8"/>
      <c r="HC493" s="8"/>
      <c r="HD493" s="8"/>
    </row>
    <row r="494" spans="2:212"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103"/>
      <c r="R494" s="8"/>
      <c r="S494" s="8"/>
      <c r="T494" s="103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9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9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12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  <c r="GJ494" s="8"/>
      <c r="GK494" s="8"/>
      <c r="GL494" s="8"/>
      <c r="GM494" s="8"/>
      <c r="GN494" s="8"/>
      <c r="GO494" s="8"/>
      <c r="GP494" s="8"/>
      <c r="GQ494" s="8"/>
      <c r="GR494" s="8"/>
      <c r="GS494" s="8"/>
      <c r="GT494" s="8"/>
      <c r="GU494" s="8"/>
      <c r="GV494" s="8"/>
      <c r="GW494" s="8"/>
      <c r="GX494" s="8"/>
      <c r="GY494" s="8"/>
      <c r="GZ494" s="8"/>
      <c r="HA494" s="8"/>
      <c r="HB494" s="8"/>
      <c r="HC494" s="8"/>
      <c r="HD494" s="8"/>
    </row>
    <row r="495" spans="2:212"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103"/>
      <c r="R495" s="8"/>
      <c r="S495" s="8"/>
      <c r="T495" s="103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9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9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12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  <c r="FJ495" s="8"/>
      <c r="FK495" s="8"/>
      <c r="FL495" s="8"/>
      <c r="FM495" s="8"/>
      <c r="FN495" s="8"/>
      <c r="FO495" s="8"/>
      <c r="FP495" s="8"/>
      <c r="FQ495" s="8"/>
      <c r="FR495" s="8"/>
      <c r="FS495" s="8"/>
      <c r="FT495" s="8"/>
      <c r="FU495" s="8"/>
      <c r="FV495" s="8"/>
      <c r="FW495" s="8"/>
      <c r="FX495" s="8"/>
      <c r="FY495" s="8"/>
      <c r="FZ495" s="8"/>
      <c r="GA495" s="8"/>
      <c r="GB495" s="8"/>
      <c r="GC495" s="8"/>
      <c r="GD495" s="8"/>
      <c r="GE495" s="8"/>
      <c r="GF495" s="8"/>
      <c r="GG495" s="8"/>
      <c r="GH495" s="8"/>
      <c r="GI495" s="8"/>
      <c r="GJ495" s="8"/>
      <c r="GK495" s="8"/>
      <c r="GL495" s="8"/>
      <c r="GM495" s="8"/>
      <c r="GN495" s="8"/>
      <c r="GO495" s="8"/>
      <c r="GP495" s="8"/>
      <c r="GQ495" s="8"/>
      <c r="GR495" s="8"/>
      <c r="GS495" s="8"/>
      <c r="GT495" s="8"/>
      <c r="GU495" s="8"/>
      <c r="GV495" s="8"/>
      <c r="GW495" s="8"/>
      <c r="GX495" s="8"/>
      <c r="GY495" s="8"/>
      <c r="GZ495" s="8"/>
      <c r="HA495" s="8"/>
      <c r="HB495" s="8"/>
      <c r="HC495" s="8"/>
      <c r="HD495" s="8"/>
    </row>
    <row r="496" spans="2:212"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103"/>
      <c r="R496" s="8"/>
      <c r="S496" s="8"/>
      <c r="T496" s="103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9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9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12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  <c r="GJ496" s="8"/>
      <c r="GK496" s="8"/>
      <c r="GL496" s="8"/>
      <c r="GM496" s="8"/>
      <c r="GN496" s="8"/>
      <c r="GO496" s="8"/>
      <c r="GP496" s="8"/>
      <c r="GQ496" s="8"/>
      <c r="GR496" s="8"/>
      <c r="GS496" s="8"/>
      <c r="GT496" s="8"/>
      <c r="GU496" s="8"/>
      <c r="GV496" s="8"/>
      <c r="GW496" s="8"/>
      <c r="GX496" s="8"/>
      <c r="GY496" s="8"/>
      <c r="GZ496" s="8"/>
      <c r="HA496" s="8"/>
      <c r="HB496" s="8"/>
      <c r="HC496" s="8"/>
      <c r="HD496" s="8"/>
    </row>
    <row r="497" spans="2:212"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103"/>
      <c r="R497" s="8"/>
      <c r="S497" s="8"/>
      <c r="T497" s="103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9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9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12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  <c r="FJ497" s="8"/>
      <c r="FK497" s="8"/>
      <c r="FL497" s="8"/>
      <c r="FM497" s="8"/>
      <c r="FN497" s="8"/>
      <c r="FO497" s="8"/>
      <c r="FP497" s="8"/>
      <c r="FQ497" s="8"/>
      <c r="FR497" s="8"/>
      <c r="FS497" s="8"/>
      <c r="FT497" s="8"/>
      <c r="FU497" s="8"/>
      <c r="FV497" s="8"/>
      <c r="FW497" s="8"/>
      <c r="FX497" s="8"/>
      <c r="FY497" s="8"/>
      <c r="FZ497" s="8"/>
      <c r="GA497" s="8"/>
      <c r="GB497" s="8"/>
      <c r="GC497" s="8"/>
      <c r="GD497" s="8"/>
      <c r="GE497" s="8"/>
      <c r="GF497" s="8"/>
      <c r="GG497" s="8"/>
      <c r="GH497" s="8"/>
      <c r="GI497" s="8"/>
      <c r="GJ497" s="8"/>
      <c r="GK497" s="8"/>
      <c r="GL497" s="8"/>
      <c r="GM497" s="8"/>
      <c r="GN497" s="8"/>
      <c r="GO497" s="8"/>
      <c r="GP497" s="8"/>
      <c r="GQ497" s="8"/>
      <c r="GR497" s="8"/>
      <c r="GS497" s="8"/>
      <c r="GT497" s="8"/>
      <c r="GU497" s="8"/>
      <c r="GV497" s="8"/>
      <c r="GW497" s="8"/>
      <c r="GX497" s="8"/>
      <c r="GY497" s="8"/>
      <c r="GZ497" s="8"/>
      <c r="HA497" s="8"/>
      <c r="HB497" s="8"/>
      <c r="HC497" s="8"/>
      <c r="HD497" s="8"/>
    </row>
    <row r="498" spans="2:212"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103"/>
      <c r="R498" s="8"/>
      <c r="S498" s="8"/>
      <c r="T498" s="103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9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9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12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  <c r="GJ498" s="8"/>
      <c r="GK498" s="8"/>
      <c r="GL498" s="8"/>
      <c r="GM498" s="8"/>
      <c r="GN498" s="8"/>
      <c r="GO498" s="8"/>
      <c r="GP498" s="8"/>
      <c r="GQ498" s="8"/>
      <c r="GR498" s="8"/>
      <c r="GS498" s="8"/>
      <c r="GT498" s="8"/>
      <c r="GU498" s="8"/>
      <c r="GV498" s="8"/>
      <c r="GW498" s="8"/>
      <c r="GX498" s="8"/>
      <c r="GY498" s="8"/>
      <c r="GZ498" s="8"/>
      <c r="HA498" s="8"/>
      <c r="HB498" s="8"/>
      <c r="HC498" s="8"/>
      <c r="HD498" s="8"/>
    </row>
    <row r="499" spans="2:212"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103"/>
      <c r="R499" s="8"/>
      <c r="S499" s="8"/>
      <c r="T499" s="103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9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9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12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  <c r="FJ499" s="8"/>
      <c r="FK499" s="8"/>
      <c r="FL499" s="8"/>
      <c r="FM499" s="8"/>
      <c r="FN499" s="8"/>
      <c r="FO499" s="8"/>
      <c r="FP499" s="8"/>
      <c r="FQ499" s="8"/>
      <c r="FR499" s="8"/>
      <c r="FS499" s="8"/>
      <c r="FT499" s="8"/>
      <c r="FU499" s="8"/>
      <c r="FV499" s="8"/>
      <c r="FW499" s="8"/>
      <c r="FX499" s="8"/>
      <c r="FY499" s="8"/>
      <c r="FZ499" s="8"/>
      <c r="GA499" s="8"/>
      <c r="GB499" s="8"/>
      <c r="GC499" s="8"/>
      <c r="GD499" s="8"/>
      <c r="GE499" s="8"/>
      <c r="GF499" s="8"/>
      <c r="GG499" s="8"/>
      <c r="GH499" s="8"/>
      <c r="GI499" s="8"/>
      <c r="GJ499" s="8"/>
      <c r="GK499" s="8"/>
      <c r="GL499" s="8"/>
      <c r="GM499" s="8"/>
      <c r="GN499" s="8"/>
      <c r="GO499" s="8"/>
      <c r="GP499" s="8"/>
      <c r="GQ499" s="8"/>
      <c r="GR499" s="8"/>
      <c r="GS499" s="8"/>
      <c r="GT499" s="8"/>
      <c r="GU499" s="8"/>
      <c r="GV499" s="8"/>
      <c r="GW499" s="8"/>
      <c r="GX499" s="8"/>
      <c r="GY499" s="8"/>
      <c r="GZ499" s="8"/>
      <c r="HA499" s="8"/>
      <c r="HB499" s="8"/>
      <c r="HC499" s="8"/>
      <c r="HD499" s="8"/>
    </row>
    <row r="500" spans="2:212"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103"/>
      <c r="R500" s="8"/>
      <c r="S500" s="8"/>
      <c r="T500" s="103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9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9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12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  <c r="GJ500" s="8"/>
      <c r="GK500" s="8"/>
      <c r="GL500" s="8"/>
      <c r="GM500" s="8"/>
      <c r="GN500" s="8"/>
      <c r="GO500" s="8"/>
      <c r="GP500" s="8"/>
      <c r="GQ500" s="8"/>
      <c r="GR500" s="8"/>
      <c r="GS500" s="8"/>
      <c r="GT500" s="8"/>
      <c r="GU500" s="8"/>
      <c r="GV500" s="8"/>
      <c r="GW500" s="8"/>
      <c r="GX500" s="8"/>
      <c r="GY500" s="8"/>
      <c r="GZ500" s="8"/>
      <c r="HA500" s="8"/>
      <c r="HB500" s="8"/>
      <c r="HC500" s="8"/>
      <c r="HD500" s="8"/>
    </row>
    <row r="501" spans="2:212"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103"/>
      <c r="R501" s="8"/>
      <c r="S501" s="8"/>
      <c r="T501" s="103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9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9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12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  <c r="FJ501" s="8"/>
      <c r="FK501" s="8"/>
      <c r="FL501" s="8"/>
      <c r="FM501" s="8"/>
      <c r="FN501" s="8"/>
      <c r="FO501" s="8"/>
      <c r="FP501" s="8"/>
      <c r="FQ501" s="8"/>
      <c r="FR501" s="8"/>
      <c r="FS501" s="8"/>
      <c r="FT501" s="8"/>
      <c r="FU501" s="8"/>
      <c r="FV501" s="8"/>
      <c r="FW501" s="8"/>
      <c r="FX501" s="8"/>
      <c r="FY501" s="8"/>
      <c r="FZ501" s="8"/>
      <c r="GA501" s="8"/>
      <c r="GB501" s="8"/>
      <c r="GC501" s="8"/>
      <c r="GD501" s="8"/>
      <c r="GE501" s="8"/>
      <c r="GF501" s="8"/>
      <c r="GG501" s="8"/>
      <c r="GH501" s="8"/>
      <c r="GI501" s="8"/>
      <c r="GJ501" s="8"/>
      <c r="GK501" s="8"/>
      <c r="GL501" s="8"/>
      <c r="GM501" s="8"/>
      <c r="GN501" s="8"/>
      <c r="GO501" s="8"/>
      <c r="GP501" s="8"/>
      <c r="GQ501" s="8"/>
      <c r="GR501" s="8"/>
      <c r="GS501" s="8"/>
      <c r="GT501" s="8"/>
      <c r="GU501" s="8"/>
      <c r="GV501" s="8"/>
      <c r="GW501" s="8"/>
      <c r="GX501" s="8"/>
      <c r="GY501" s="8"/>
      <c r="GZ501" s="8"/>
      <c r="HA501" s="8"/>
      <c r="HB501" s="8"/>
      <c r="HC501" s="8"/>
      <c r="HD501" s="8"/>
    </row>
    <row r="502" spans="2:212"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103"/>
      <c r="R502" s="8"/>
      <c r="S502" s="8"/>
      <c r="T502" s="103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9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9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12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  <c r="GJ502" s="8"/>
      <c r="GK502" s="8"/>
      <c r="GL502" s="8"/>
      <c r="GM502" s="8"/>
      <c r="GN502" s="8"/>
      <c r="GO502" s="8"/>
      <c r="GP502" s="8"/>
      <c r="GQ502" s="8"/>
      <c r="GR502" s="8"/>
      <c r="GS502" s="8"/>
      <c r="GT502" s="8"/>
      <c r="GU502" s="8"/>
      <c r="GV502" s="8"/>
      <c r="GW502" s="8"/>
      <c r="GX502" s="8"/>
      <c r="GY502" s="8"/>
      <c r="GZ502" s="8"/>
      <c r="HA502" s="8"/>
      <c r="HB502" s="8"/>
      <c r="HC502" s="8"/>
      <c r="HD502" s="8"/>
    </row>
    <row r="503" spans="2:212"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103"/>
      <c r="R503" s="8"/>
      <c r="S503" s="8"/>
      <c r="T503" s="103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9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9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12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  <c r="FJ503" s="8"/>
      <c r="FK503" s="8"/>
      <c r="FL503" s="8"/>
      <c r="FM503" s="8"/>
      <c r="FN503" s="8"/>
      <c r="FO503" s="8"/>
      <c r="FP503" s="8"/>
      <c r="FQ503" s="8"/>
      <c r="FR503" s="8"/>
      <c r="FS503" s="8"/>
      <c r="FT503" s="8"/>
      <c r="FU503" s="8"/>
      <c r="FV503" s="8"/>
      <c r="FW503" s="8"/>
      <c r="FX503" s="8"/>
      <c r="FY503" s="8"/>
      <c r="FZ503" s="8"/>
      <c r="GA503" s="8"/>
      <c r="GB503" s="8"/>
      <c r="GC503" s="8"/>
      <c r="GD503" s="8"/>
      <c r="GE503" s="8"/>
      <c r="GF503" s="8"/>
      <c r="GG503" s="8"/>
      <c r="GH503" s="8"/>
      <c r="GI503" s="8"/>
      <c r="GJ503" s="8"/>
      <c r="GK503" s="8"/>
      <c r="GL503" s="8"/>
      <c r="GM503" s="8"/>
      <c r="GN503" s="8"/>
      <c r="GO503" s="8"/>
      <c r="GP503" s="8"/>
      <c r="GQ503" s="8"/>
      <c r="GR503" s="8"/>
      <c r="GS503" s="8"/>
      <c r="GT503" s="8"/>
      <c r="GU503" s="8"/>
      <c r="GV503" s="8"/>
      <c r="GW503" s="8"/>
      <c r="GX503" s="8"/>
      <c r="GY503" s="8"/>
      <c r="GZ503" s="8"/>
      <c r="HA503" s="8"/>
      <c r="HB503" s="8"/>
      <c r="HC503" s="8"/>
      <c r="HD503" s="8"/>
    </row>
    <row r="504" spans="2:212"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103"/>
      <c r="R504" s="8"/>
      <c r="S504" s="8"/>
      <c r="T504" s="103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9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9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12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</row>
    <row r="505" spans="2:212"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103"/>
      <c r="R505" s="8"/>
      <c r="S505" s="8"/>
      <c r="T505" s="103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9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9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12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  <c r="GJ505" s="8"/>
      <c r="GK505" s="8"/>
      <c r="GL505" s="8"/>
      <c r="GM505" s="8"/>
      <c r="GN505" s="8"/>
      <c r="GO505" s="8"/>
      <c r="GP505" s="8"/>
      <c r="GQ505" s="8"/>
      <c r="GR505" s="8"/>
      <c r="GS505" s="8"/>
      <c r="GT505" s="8"/>
      <c r="GU505" s="8"/>
      <c r="GV505" s="8"/>
      <c r="GW505" s="8"/>
      <c r="GX505" s="8"/>
      <c r="GY505" s="8"/>
      <c r="GZ505" s="8"/>
      <c r="HA505" s="8"/>
      <c r="HB505" s="8"/>
      <c r="HC505" s="8"/>
      <c r="HD505" s="8"/>
    </row>
    <row r="506" spans="2:212"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103"/>
      <c r="R506" s="8"/>
      <c r="S506" s="8"/>
      <c r="T506" s="103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9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9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12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  <c r="FJ506" s="8"/>
      <c r="FK506" s="8"/>
      <c r="FL506" s="8"/>
      <c r="FM506" s="8"/>
      <c r="FN506" s="8"/>
      <c r="FO506" s="8"/>
      <c r="FP506" s="8"/>
      <c r="FQ506" s="8"/>
      <c r="FR506" s="8"/>
      <c r="FS506" s="8"/>
      <c r="FT506" s="8"/>
      <c r="FU506" s="8"/>
      <c r="FV506" s="8"/>
      <c r="FW506" s="8"/>
      <c r="FX506" s="8"/>
      <c r="FY506" s="8"/>
      <c r="FZ506" s="8"/>
      <c r="GA506" s="8"/>
      <c r="GB506" s="8"/>
      <c r="GC506" s="8"/>
      <c r="GD506" s="8"/>
      <c r="GE506" s="8"/>
      <c r="GF506" s="8"/>
      <c r="GG506" s="8"/>
      <c r="GH506" s="8"/>
      <c r="GI506" s="8"/>
      <c r="GJ506" s="8"/>
      <c r="GK506" s="8"/>
      <c r="GL506" s="8"/>
      <c r="GM506" s="8"/>
      <c r="GN506" s="8"/>
      <c r="GO506" s="8"/>
      <c r="GP506" s="8"/>
      <c r="GQ506" s="8"/>
      <c r="GR506" s="8"/>
      <c r="GS506" s="8"/>
      <c r="GT506" s="8"/>
      <c r="GU506" s="8"/>
      <c r="GV506" s="8"/>
      <c r="GW506" s="8"/>
      <c r="GX506" s="8"/>
      <c r="GY506" s="8"/>
      <c r="GZ506" s="8"/>
      <c r="HA506" s="8"/>
      <c r="HB506" s="8"/>
      <c r="HC506" s="8"/>
      <c r="HD506" s="8"/>
    </row>
    <row r="507" spans="2:212"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103"/>
      <c r="R507" s="8"/>
      <c r="S507" s="8"/>
      <c r="T507" s="103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9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9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12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  <c r="GJ507" s="8"/>
      <c r="GK507" s="8"/>
      <c r="GL507" s="8"/>
      <c r="GM507" s="8"/>
      <c r="GN507" s="8"/>
      <c r="GO507" s="8"/>
      <c r="GP507" s="8"/>
      <c r="GQ507" s="8"/>
      <c r="GR507" s="8"/>
      <c r="GS507" s="8"/>
      <c r="GT507" s="8"/>
      <c r="GU507" s="8"/>
      <c r="GV507" s="8"/>
      <c r="GW507" s="8"/>
      <c r="GX507" s="8"/>
      <c r="GY507" s="8"/>
      <c r="GZ507" s="8"/>
      <c r="HA507" s="8"/>
      <c r="HB507" s="8"/>
      <c r="HC507" s="8"/>
      <c r="HD507" s="8"/>
    </row>
    <row r="508" spans="2:212"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103"/>
      <c r="R508" s="8"/>
      <c r="S508" s="8"/>
      <c r="T508" s="103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9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9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12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  <c r="FJ508" s="8"/>
      <c r="FK508" s="8"/>
      <c r="FL508" s="8"/>
      <c r="FM508" s="8"/>
      <c r="FN508" s="8"/>
      <c r="FO508" s="8"/>
      <c r="FP508" s="8"/>
      <c r="FQ508" s="8"/>
      <c r="FR508" s="8"/>
      <c r="FS508" s="8"/>
      <c r="FT508" s="8"/>
      <c r="FU508" s="8"/>
      <c r="FV508" s="8"/>
      <c r="FW508" s="8"/>
      <c r="FX508" s="8"/>
      <c r="FY508" s="8"/>
      <c r="FZ508" s="8"/>
      <c r="GA508" s="8"/>
      <c r="GB508" s="8"/>
      <c r="GC508" s="8"/>
      <c r="GD508" s="8"/>
      <c r="GE508" s="8"/>
      <c r="GF508" s="8"/>
      <c r="GG508" s="8"/>
      <c r="GH508" s="8"/>
      <c r="GI508" s="8"/>
      <c r="GJ508" s="8"/>
      <c r="GK508" s="8"/>
      <c r="GL508" s="8"/>
      <c r="GM508" s="8"/>
      <c r="GN508" s="8"/>
      <c r="GO508" s="8"/>
      <c r="GP508" s="8"/>
      <c r="GQ508" s="8"/>
      <c r="GR508" s="8"/>
      <c r="GS508" s="8"/>
      <c r="GT508" s="8"/>
      <c r="GU508" s="8"/>
      <c r="GV508" s="8"/>
      <c r="GW508" s="8"/>
      <c r="GX508" s="8"/>
      <c r="GY508" s="8"/>
      <c r="GZ508" s="8"/>
      <c r="HA508" s="8"/>
      <c r="HB508" s="8"/>
      <c r="HC508" s="8"/>
      <c r="HD508" s="8"/>
    </row>
    <row r="509" spans="2:212"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103"/>
      <c r="R509" s="8"/>
      <c r="S509" s="8"/>
      <c r="T509" s="103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9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9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12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</row>
    <row r="510" spans="2:212"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103"/>
      <c r="R510" s="8"/>
      <c r="S510" s="8"/>
      <c r="T510" s="103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9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9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12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  <c r="FJ510" s="8"/>
      <c r="FK510" s="8"/>
      <c r="FL510" s="8"/>
      <c r="FM510" s="8"/>
      <c r="FN510" s="8"/>
      <c r="FO510" s="8"/>
      <c r="FP510" s="8"/>
      <c r="FQ510" s="8"/>
      <c r="FR510" s="8"/>
      <c r="FS510" s="8"/>
      <c r="FT510" s="8"/>
      <c r="FU510" s="8"/>
      <c r="FV510" s="8"/>
      <c r="FW510" s="8"/>
      <c r="FX510" s="8"/>
      <c r="FY510" s="8"/>
      <c r="FZ510" s="8"/>
      <c r="GA510" s="8"/>
      <c r="GB510" s="8"/>
      <c r="GC510" s="8"/>
      <c r="GD510" s="8"/>
      <c r="GE510" s="8"/>
      <c r="GF510" s="8"/>
      <c r="GG510" s="8"/>
      <c r="GH510" s="8"/>
      <c r="GI510" s="8"/>
      <c r="GJ510" s="8"/>
      <c r="GK510" s="8"/>
      <c r="GL510" s="8"/>
      <c r="GM510" s="8"/>
      <c r="GN510" s="8"/>
      <c r="GO510" s="8"/>
      <c r="GP510" s="8"/>
      <c r="GQ510" s="8"/>
      <c r="GR510" s="8"/>
      <c r="GS510" s="8"/>
      <c r="GT510" s="8"/>
      <c r="GU510" s="8"/>
      <c r="GV510" s="8"/>
      <c r="GW510" s="8"/>
      <c r="GX510" s="8"/>
      <c r="GY510" s="8"/>
      <c r="GZ510" s="8"/>
      <c r="HA510" s="8"/>
      <c r="HB510" s="8"/>
      <c r="HC510" s="8"/>
      <c r="HD510" s="8"/>
    </row>
    <row r="511" spans="2:212"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103"/>
      <c r="R511" s="8"/>
      <c r="S511" s="8"/>
      <c r="T511" s="103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9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9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12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  <c r="GJ511" s="8"/>
      <c r="GK511" s="8"/>
      <c r="GL511" s="8"/>
      <c r="GM511" s="8"/>
      <c r="GN511" s="8"/>
      <c r="GO511" s="8"/>
      <c r="GP511" s="8"/>
      <c r="GQ511" s="8"/>
      <c r="GR511" s="8"/>
      <c r="GS511" s="8"/>
      <c r="GT511" s="8"/>
      <c r="GU511" s="8"/>
      <c r="GV511" s="8"/>
      <c r="GW511" s="8"/>
      <c r="GX511" s="8"/>
      <c r="GY511" s="8"/>
      <c r="GZ511" s="8"/>
      <c r="HA511" s="8"/>
      <c r="HB511" s="8"/>
      <c r="HC511" s="8"/>
      <c r="HD511" s="8"/>
    </row>
    <row r="512" spans="2:212"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103"/>
      <c r="R512" s="8"/>
      <c r="S512" s="8"/>
      <c r="T512" s="103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9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9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12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  <c r="FJ512" s="8"/>
      <c r="FK512" s="8"/>
      <c r="FL512" s="8"/>
      <c r="FM512" s="8"/>
      <c r="FN512" s="8"/>
      <c r="FO512" s="8"/>
      <c r="FP512" s="8"/>
      <c r="FQ512" s="8"/>
      <c r="FR512" s="8"/>
      <c r="FS512" s="8"/>
      <c r="FT512" s="8"/>
      <c r="FU512" s="8"/>
      <c r="FV512" s="8"/>
      <c r="FW512" s="8"/>
      <c r="FX512" s="8"/>
      <c r="FY512" s="8"/>
      <c r="FZ512" s="8"/>
      <c r="GA512" s="8"/>
      <c r="GB512" s="8"/>
      <c r="GC512" s="8"/>
      <c r="GD512" s="8"/>
      <c r="GE512" s="8"/>
      <c r="GF512" s="8"/>
      <c r="GG512" s="8"/>
      <c r="GH512" s="8"/>
      <c r="GI512" s="8"/>
      <c r="GJ512" s="8"/>
      <c r="GK512" s="8"/>
      <c r="GL512" s="8"/>
      <c r="GM512" s="8"/>
      <c r="GN512" s="8"/>
      <c r="GO512" s="8"/>
      <c r="GP512" s="8"/>
      <c r="GQ512" s="8"/>
      <c r="GR512" s="8"/>
      <c r="GS512" s="8"/>
      <c r="GT512" s="8"/>
      <c r="GU512" s="8"/>
      <c r="GV512" s="8"/>
      <c r="GW512" s="8"/>
      <c r="GX512" s="8"/>
      <c r="GY512" s="8"/>
      <c r="GZ512" s="8"/>
      <c r="HA512" s="8"/>
      <c r="HB512" s="8"/>
      <c r="HC512" s="8"/>
      <c r="HD512" s="8"/>
    </row>
    <row r="513" spans="2:212"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103"/>
      <c r="R513" s="8"/>
      <c r="S513" s="8"/>
      <c r="T513" s="103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9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9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12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  <c r="GJ513" s="8"/>
      <c r="GK513" s="8"/>
      <c r="GL513" s="8"/>
      <c r="GM513" s="8"/>
      <c r="GN513" s="8"/>
      <c r="GO513" s="8"/>
      <c r="GP513" s="8"/>
      <c r="GQ513" s="8"/>
      <c r="GR513" s="8"/>
      <c r="GS513" s="8"/>
      <c r="GT513" s="8"/>
      <c r="GU513" s="8"/>
      <c r="GV513" s="8"/>
      <c r="GW513" s="8"/>
      <c r="GX513" s="8"/>
      <c r="GY513" s="8"/>
      <c r="GZ513" s="8"/>
      <c r="HA513" s="8"/>
      <c r="HB513" s="8"/>
      <c r="HC513" s="8"/>
      <c r="HD513" s="8"/>
    </row>
    <row r="514" spans="2:212"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103"/>
      <c r="R514" s="8"/>
      <c r="S514" s="8"/>
      <c r="T514" s="103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9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9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12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  <c r="FJ514" s="8"/>
      <c r="FK514" s="8"/>
      <c r="FL514" s="8"/>
      <c r="FM514" s="8"/>
      <c r="FN514" s="8"/>
      <c r="FO514" s="8"/>
      <c r="FP514" s="8"/>
      <c r="FQ514" s="8"/>
      <c r="FR514" s="8"/>
      <c r="FS514" s="8"/>
      <c r="FT514" s="8"/>
      <c r="FU514" s="8"/>
      <c r="FV514" s="8"/>
      <c r="FW514" s="8"/>
      <c r="FX514" s="8"/>
      <c r="FY514" s="8"/>
      <c r="FZ514" s="8"/>
      <c r="GA514" s="8"/>
      <c r="GB514" s="8"/>
      <c r="GC514" s="8"/>
      <c r="GD514" s="8"/>
      <c r="GE514" s="8"/>
      <c r="GF514" s="8"/>
      <c r="GG514" s="8"/>
      <c r="GH514" s="8"/>
      <c r="GI514" s="8"/>
      <c r="GJ514" s="8"/>
      <c r="GK514" s="8"/>
      <c r="GL514" s="8"/>
      <c r="GM514" s="8"/>
      <c r="GN514" s="8"/>
      <c r="GO514" s="8"/>
      <c r="GP514" s="8"/>
      <c r="GQ514" s="8"/>
      <c r="GR514" s="8"/>
      <c r="GS514" s="8"/>
      <c r="GT514" s="8"/>
      <c r="GU514" s="8"/>
      <c r="GV514" s="8"/>
      <c r="GW514" s="8"/>
      <c r="GX514" s="8"/>
      <c r="GY514" s="8"/>
      <c r="GZ514" s="8"/>
      <c r="HA514" s="8"/>
      <c r="HB514" s="8"/>
      <c r="HC514" s="8"/>
      <c r="HD514" s="8"/>
    </row>
    <row r="515" spans="2:212"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103"/>
      <c r="R515" s="8"/>
      <c r="S515" s="8"/>
      <c r="T515" s="103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9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9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12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  <c r="FJ515" s="8"/>
      <c r="FK515" s="8"/>
      <c r="FL515" s="8"/>
      <c r="FM515" s="8"/>
      <c r="FN515" s="8"/>
      <c r="FO515" s="8"/>
      <c r="FP515" s="8"/>
      <c r="FQ515" s="8"/>
      <c r="FR515" s="8"/>
      <c r="FS515" s="8"/>
      <c r="FT515" s="8"/>
      <c r="FU515" s="8"/>
      <c r="FV515" s="8"/>
      <c r="FW515" s="8"/>
      <c r="FX515" s="8"/>
      <c r="FY515" s="8"/>
      <c r="FZ515" s="8"/>
      <c r="GA515" s="8"/>
      <c r="GB515" s="8"/>
      <c r="GC515" s="8"/>
      <c r="GD515" s="8"/>
      <c r="GE515" s="8"/>
      <c r="GF515" s="8"/>
      <c r="GG515" s="8"/>
      <c r="GH515" s="8"/>
      <c r="GI515" s="8"/>
      <c r="GJ515" s="8"/>
      <c r="GK515" s="8"/>
      <c r="GL515" s="8"/>
      <c r="GM515" s="8"/>
      <c r="GN515" s="8"/>
      <c r="GO515" s="8"/>
      <c r="GP515" s="8"/>
      <c r="GQ515" s="8"/>
      <c r="GR515" s="8"/>
      <c r="GS515" s="8"/>
      <c r="GT515" s="8"/>
      <c r="GU515" s="8"/>
      <c r="GV515" s="8"/>
      <c r="GW515" s="8"/>
      <c r="GX515" s="8"/>
      <c r="GY515" s="8"/>
      <c r="GZ515" s="8"/>
      <c r="HA515" s="8"/>
      <c r="HB515" s="8"/>
      <c r="HC515" s="8"/>
      <c r="HD515" s="8"/>
    </row>
    <row r="516" spans="2:212"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103"/>
      <c r="R516" s="8"/>
      <c r="S516" s="8"/>
      <c r="T516" s="103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9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9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12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  <c r="GJ516" s="8"/>
      <c r="GK516" s="8"/>
      <c r="GL516" s="8"/>
      <c r="GM516" s="8"/>
      <c r="GN516" s="8"/>
      <c r="GO516" s="8"/>
      <c r="GP516" s="8"/>
      <c r="GQ516" s="8"/>
      <c r="GR516" s="8"/>
      <c r="GS516" s="8"/>
      <c r="GT516" s="8"/>
      <c r="GU516" s="8"/>
      <c r="GV516" s="8"/>
      <c r="GW516" s="8"/>
      <c r="GX516" s="8"/>
      <c r="GY516" s="8"/>
      <c r="GZ516" s="8"/>
      <c r="HA516" s="8"/>
      <c r="HB516" s="8"/>
      <c r="HC516" s="8"/>
      <c r="HD516" s="8"/>
    </row>
    <row r="517" spans="2:212"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103"/>
      <c r="R517" s="8"/>
      <c r="S517" s="8"/>
      <c r="T517" s="103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9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9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12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  <c r="FJ517" s="8"/>
      <c r="FK517" s="8"/>
      <c r="FL517" s="8"/>
      <c r="FM517" s="8"/>
      <c r="FN517" s="8"/>
      <c r="FO517" s="8"/>
      <c r="FP517" s="8"/>
      <c r="FQ517" s="8"/>
      <c r="FR517" s="8"/>
      <c r="FS517" s="8"/>
      <c r="FT517" s="8"/>
      <c r="FU517" s="8"/>
      <c r="FV517" s="8"/>
      <c r="FW517" s="8"/>
      <c r="FX517" s="8"/>
      <c r="FY517" s="8"/>
      <c r="FZ517" s="8"/>
      <c r="GA517" s="8"/>
      <c r="GB517" s="8"/>
      <c r="GC517" s="8"/>
      <c r="GD517" s="8"/>
      <c r="GE517" s="8"/>
      <c r="GF517" s="8"/>
      <c r="GG517" s="8"/>
      <c r="GH517" s="8"/>
      <c r="GI517" s="8"/>
      <c r="GJ517" s="8"/>
      <c r="GK517" s="8"/>
      <c r="GL517" s="8"/>
      <c r="GM517" s="8"/>
      <c r="GN517" s="8"/>
      <c r="GO517" s="8"/>
      <c r="GP517" s="8"/>
      <c r="GQ517" s="8"/>
      <c r="GR517" s="8"/>
      <c r="GS517" s="8"/>
      <c r="GT517" s="8"/>
      <c r="GU517" s="8"/>
      <c r="GV517" s="8"/>
      <c r="GW517" s="8"/>
      <c r="GX517" s="8"/>
      <c r="GY517" s="8"/>
      <c r="GZ517" s="8"/>
      <c r="HA517" s="8"/>
      <c r="HB517" s="8"/>
      <c r="HC517" s="8"/>
      <c r="HD517" s="8"/>
    </row>
    <row r="518" spans="2:212"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103"/>
      <c r="R518" s="8"/>
      <c r="S518" s="8"/>
      <c r="T518" s="103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9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9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12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  <c r="GJ518" s="8"/>
      <c r="GK518" s="8"/>
      <c r="GL518" s="8"/>
      <c r="GM518" s="8"/>
      <c r="GN518" s="8"/>
      <c r="GO518" s="8"/>
      <c r="GP518" s="8"/>
      <c r="GQ518" s="8"/>
      <c r="GR518" s="8"/>
      <c r="GS518" s="8"/>
      <c r="GT518" s="8"/>
      <c r="GU518" s="8"/>
      <c r="GV518" s="8"/>
      <c r="GW518" s="8"/>
      <c r="GX518" s="8"/>
      <c r="GY518" s="8"/>
      <c r="GZ518" s="8"/>
      <c r="HA518" s="8"/>
      <c r="HB518" s="8"/>
      <c r="HC518" s="8"/>
      <c r="HD518" s="8"/>
    </row>
    <row r="519" spans="2:212"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103"/>
      <c r="R519" s="8"/>
      <c r="S519" s="8"/>
      <c r="T519" s="103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9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9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12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  <c r="FJ519" s="8"/>
      <c r="FK519" s="8"/>
      <c r="FL519" s="8"/>
      <c r="FM519" s="8"/>
      <c r="FN519" s="8"/>
      <c r="FO519" s="8"/>
      <c r="FP519" s="8"/>
      <c r="FQ519" s="8"/>
      <c r="FR519" s="8"/>
      <c r="FS519" s="8"/>
      <c r="FT519" s="8"/>
      <c r="FU519" s="8"/>
      <c r="FV519" s="8"/>
      <c r="FW519" s="8"/>
      <c r="FX519" s="8"/>
      <c r="FY519" s="8"/>
      <c r="FZ519" s="8"/>
      <c r="GA519" s="8"/>
      <c r="GB519" s="8"/>
      <c r="GC519" s="8"/>
      <c r="GD519" s="8"/>
      <c r="GE519" s="8"/>
      <c r="GF519" s="8"/>
      <c r="GG519" s="8"/>
      <c r="GH519" s="8"/>
      <c r="GI519" s="8"/>
      <c r="GJ519" s="8"/>
      <c r="GK519" s="8"/>
      <c r="GL519" s="8"/>
      <c r="GM519" s="8"/>
      <c r="GN519" s="8"/>
      <c r="GO519" s="8"/>
      <c r="GP519" s="8"/>
      <c r="GQ519" s="8"/>
      <c r="GR519" s="8"/>
      <c r="GS519" s="8"/>
      <c r="GT519" s="8"/>
      <c r="GU519" s="8"/>
      <c r="GV519" s="8"/>
      <c r="GW519" s="8"/>
      <c r="GX519" s="8"/>
      <c r="GY519" s="8"/>
      <c r="GZ519" s="8"/>
      <c r="HA519" s="8"/>
      <c r="HB519" s="8"/>
      <c r="HC519" s="8"/>
      <c r="HD519" s="8"/>
    </row>
    <row r="520" spans="2:212"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103"/>
      <c r="R520" s="8"/>
      <c r="S520" s="8"/>
      <c r="T520" s="103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9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9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12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  <c r="GJ520" s="8"/>
      <c r="GK520" s="8"/>
      <c r="GL520" s="8"/>
      <c r="GM520" s="8"/>
      <c r="GN520" s="8"/>
      <c r="GO520" s="8"/>
      <c r="GP520" s="8"/>
      <c r="GQ520" s="8"/>
      <c r="GR520" s="8"/>
      <c r="GS520" s="8"/>
      <c r="GT520" s="8"/>
      <c r="GU520" s="8"/>
      <c r="GV520" s="8"/>
      <c r="GW520" s="8"/>
      <c r="GX520" s="8"/>
      <c r="GY520" s="8"/>
      <c r="GZ520" s="8"/>
      <c r="HA520" s="8"/>
      <c r="HB520" s="8"/>
      <c r="HC520" s="8"/>
      <c r="HD520" s="8"/>
    </row>
    <row r="521" spans="2:212"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103"/>
      <c r="R521" s="8"/>
      <c r="S521" s="8"/>
      <c r="T521" s="103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9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9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12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  <c r="FJ521" s="8"/>
      <c r="FK521" s="8"/>
      <c r="FL521" s="8"/>
      <c r="FM521" s="8"/>
      <c r="FN521" s="8"/>
      <c r="FO521" s="8"/>
      <c r="FP521" s="8"/>
      <c r="FQ521" s="8"/>
      <c r="FR521" s="8"/>
      <c r="FS521" s="8"/>
      <c r="FT521" s="8"/>
      <c r="FU521" s="8"/>
      <c r="FV521" s="8"/>
      <c r="FW521" s="8"/>
      <c r="FX521" s="8"/>
      <c r="FY521" s="8"/>
      <c r="FZ521" s="8"/>
      <c r="GA521" s="8"/>
      <c r="GB521" s="8"/>
      <c r="GC521" s="8"/>
      <c r="GD521" s="8"/>
      <c r="GE521" s="8"/>
      <c r="GF521" s="8"/>
      <c r="GG521" s="8"/>
      <c r="GH521" s="8"/>
      <c r="GI521" s="8"/>
      <c r="GJ521" s="8"/>
      <c r="GK521" s="8"/>
      <c r="GL521" s="8"/>
      <c r="GM521" s="8"/>
      <c r="GN521" s="8"/>
      <c r="GO521" s="8"/>
      <c r="GP521" s="8"/>
      <c r="GQ521" s="8"/>
      <c r="GR521" s="8"/>
      <c r="GS521" s="8"/>
      <c r="GT521" s="8"/>
      <c r="GU521" s="8"/>
      <c r="GV521" s="8"/>
      <c r="GW521" s="8"/>
      <c r="GX521" s="8"/>
      <c r="GY521" s="8"/>
      <c r="GZ521" s="8"/>
      <c r="HA521" s="8"/>
      <c r="HB521" s="8"/>
      <c r="HC521" s="8"/>
      <c r="HD521" s="8"/>
    </row>
    <row r="522" spans="2:212"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103"/>
      <c r="R522" s="8"/>
      <c r="S522" s="8"/>
      <c r="T522" s="103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9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9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12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  <c r="GJ522" s="8"/>
      <c r="GK522" s="8"/>
      <c r="GL522" s="8"/>
      <c r="GM522" s="8"/>
      <c r="GN522" s="8"/>
      <c r="GO522" s="8"/>
      <c r="GP522" s="8"/>
      <c r="GQ522" s="8"/>
      <c r="GR522" s="8"/>
      <c r="GS522" s="8"/>
      <c r="GT522" s="8"/>
      <c r="GU522" s="8"/>
      <c r="GV522" s="8"/>
      <c r="GW522" s="8"/>
      <c r="GX522" s="8"/>
      <c r="GY522" s="8"/>
      <c r="GZ522" s="8"/>
      <c r="HA522" s="8"/>
      <c r="HB522" s="8"/>
      <c r="HC522" s="8"/>
      <c r="HD522" s="8"/>
    </row>
    <row r="523" spans="2:21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103"/>
      <c r="R523" s="8"/>
      <c r="S523" s="8"/>
      <c r="T523" s="103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9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9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12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  <c r="FJ523" s="8"/>
      <c r="FK523" s="8"/>
      <c r="FL523" s="8"/>
      <c r="FM523" s="8"/>
      <c r="FN523" s="8"/>
      <c r="FO523" s="8"/>
      <c r="FP523" s="8"/>
      <c r="FQ523" s="8"/>
      <c r="FR523" s="8"/>
      <c r="FS523" s="8"/>
      <c r="FT523" s="8"/>
      <c r="FU523" s="8"/>
      <c r="FV523" s="8"/>
      <c r="FW523" s="8"/>
      <c r="FX523" s="8"/>
      <c r="FY523" s="8"/>
      <c r="FZ523" s="8"/>
      <c r="GA523" s="8"/>
      <c r="GB523" s="8"/>
      <c r="GC523" s="8"/>
      <c r="GD523" s="8"/>
      <c r="GE523" s="8"/>
      <c r="GF523" s="8"/>
      <c r="GG523" s="8"/>
      <c r="GH523" s="8"/>
      <c r="GI523" s="8"/>
      <c r="GJ523" s="8"/>
      <c r="GK523" s="8"/>
      <c r="GL523" s="8"/>
      <c r="GM523" s="8"/>
      <c r="GN523" s="8"/>
      <c r="GO523" s="8"/>
      <c r="GP523" s="8"/>
      <c r="GQ523" s="8"/>
      <c r="GR523" s="8"/>
      <c r="GS523" s="8"/>
      <c r="GT523" s="8"/>
      <c r="GU523" s="8"/>
      <c r="GV523" s="8"/>
      <c r="GW523" s="8"/>
      <c r="GX523" s="8"/>
      <c r="GY523" s="8"/>
      <c r="GZ523" s="8"/>
      <c r="HA523" s="8"/>
      <c r="HB523" s="8"/>
      <c r="HC523" s="8"/>
      <c r="HD523" s="8"/>
    </row>
    <row r="524" spans="2:212"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103"/>
      <c r="R524" s="8"/>
      <c r="S524" s="8"/>
      <c r="T524" s="103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9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9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12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  <c r="GJ524" s="8"/>
      <c r="GK524" s="8"/>
      <c r="GL524" s="8"/>
      <c r="GM524" s="8"/>
      <c r="GN524" s="8"/>
      <c r="GO524" s="8"/>
      <c r="GP524" s="8"/>
      <c r="GQ524" s="8"/>
      <c r="GR524" s="8"/>
      <c r="GS524" s="8"/>
      <c r="GT524" s="8"/>
      <c r="GU524" s="8"/>
      <c r="GV524" s="8"/>
      <c r="GW524" s="8"/>
      <c r="GX524" s="8"/>
      <c r="GY524" s="8"/>
      <c r="GZ524" s="8"/>
      <c r="HA524" s="8"/>
      <c r="HB524" s="8"/>
      <c r="HC524" s="8"/>
      <c r="HD524" s="8"/>
    </row>
    <row r="525" spans="2:212"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103"/>
      <c r="R525" s="8"/>
      <c r="S525" s="8"/>
      <c r="T525" s="103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9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9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12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  <c r="FJ525" s="8"/>
      <c r="FK525" s="8"/>
      <c r="FL525" s="8"/>
      <c r="FM525" s="8"/>
      <c r="FN525" s="8"/>
      <c r="FO525" s="8"/>
      <c r="FP525" s="8"/>
      <c r="FQ525" s="8"/>
      <c r="FR525" s="8"/>
      <c r="FS525" s="8"/>
      <c r="FT525" s="8"/>
      <c r="FU525" s="8"/>
      <c r="FV525" s="8"/>
      <c r="FW525" s="8"/>
      <c r="FX525" s="8"/>
      <c r="FY525" s="8"/>
      <c r="FZ525" s="8"/>
      <c r="GA525" s="8"/>
      <c r="GB525" s="8"/>
      <c r="GC525" s="8"/>
      <c r="GD525" s="8"/>
      <c r="GE525" s="8"/>
      <c r="GF525" s="8"/>
      <c r="GG525" s="8"/>
      <c r="GH525" s="8"/>
      <c r="GI525" s="8"/>
      <c r="GJ525" s="8"/>
      <c r="GK525" s="8"/>
      <c r="GL525" s="8"/>
      <c r="GM525" s="8"/>
      <c r="GN525" s="8"/>
      <c r="GO525" s="8"/>
      <c r="GP525" s="8"/>
      <c r="GQ525" s="8"/>
      <c r="GR525" s="8"/>
      <c r="GS525" s="8"/>
      <c r="GT525" s="8"/>
      <c r="GU525" s="8"/>
      <c r="GV525" s="8"/>
      <c r="GW525" s="8"/>
      <c r="GX525" s="8"/>
      <c r="GY525" s="8"/>
      <c r="GZ525" s="8"/>
      <c r="HA525" s="8"/>
      <c r="HB525" s="8"/>
      <c r="HC525" s="8"/>
      <c r="HD525" s="8"/>
    </row>
    <row r="526" spans="2:212"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103"/>
      <c r="R526" s="8"/>
      <c r="S526" s="8"/>
      <c r="T526" s="103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9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9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12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  <c r="GJ526" s="8"/>
      <c r="GK526" s="8"/>
      <c r="GL526" s="8"/>
      <c r="GM526" s="8"/>
      <c r="GN526" s="8"/>
      <c r="GO526" s="8"/>
      <c r="GP526" s="8"/>
      <c r="GQ526" s="8"/>
      <c r="GR526" s="8"/>
      <c r="GS526" s="8"/>
      <c r="GT526" s="8"/>
      <c r="GU526" s="8"/>
      <c r="GV526" s="8"/>
      <c r="GW526" s="8"/>
      <c r="GX526" s="8"/>
      <c r="GY526" s="8"/>
      <c r="GZ526" s="8"/>
      <c r="HA526" s="8"/>
      <c r="HB526" s="8"/>
      <c r="HC526" s="8"/>
      <c r="HD526" s="8"/>
    </row>
    <row r="527" spans="2:212"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103"/>
      <c r="R527" s="8"/>
      <c r="S527" s="8"/>
      <c r="T527" s="103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9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9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12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  <c r="FJ527" s="8"/>
      <c r="FK527" s="8"/>
      <c r="FL527" s="8"/>
      <c r="FM527" s="8"/>
      <c r="FN527" s="8"/>
      <c r="FO527" s="8"/>
      <c r="FP527" s="8"/>
      <c r="FQ527" s="8"/>
      <c r="FR527" s="8"/>
      <c r="FS527" s="8"/>
      <c r="FT527" s="8"/>
      <c r="FU527" s="8"/>
      <c r="FV527" s="8"/>
      <c r="FW527" s="8"/>
      <c r="FX527" s="8"/>
      <c r="FY527" s="8"/>
      <c r="FZ527" s="8"/>
      <c r="GA527" s="8"/>
      <c r="GB527" s="8"/>
      <c r="GC527" s="8"/>
      <c r="GD527" s="8"/>
      <c r="GE527" s="8"/>
      <c r="GF527" s="8"/>
      <c r="GG527" s="8"/>
      <c r="GH527" s="8"/>
      <c r="GI527" s="8"/>
      <c r="GJ527" s="8"/>
      <c r="GK527" s="8"/>
      <c r="GL527" s="8"/>
      <c r="GM527" s="8"/>
      <c r="GN527" s="8"/>
      <c r="GO527" s="8"/>
      <c r="GP527" s="8"/>
      <c r="GQ527" s="8"/>
      <c r="GR527" s="8"/>
      <c r="GS527" s="8"/>
      <c r="GT527" s="8"/>
      <c r="GU527" s="8"/>
      <c r="GV527" s="8"/>
      <c r="GW527" s="8"/>
      <c r="GX527" s="8"/>
      <c r="GY527" s="8"/>
      <c r="GZ527" s="8"/>
      <c r="HA527" s="8"/>
      <c r="HB527" s="8"/>
      <c r="HC527" s="8"/>
      <c r="HD527" s="8"/>
    </row>
    <row r="528" spans="2:212"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103"/>
      <c r="R528" s="8"/>
      <c r="S528" s="8"/>
      <c r="T528" s="103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9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9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12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  <c r="GJ528" s="8"/>
      <c r="GK528" s="8"/>
      <c r="GL528" s="8"/>
      <c r="GM528" s="8"/>
      <c r="GN528" s="8"/>
      <c r="GO528" s="8"/>
      <c r="GP528" s="8"/>
      <c r="GQ528" s="8"/>
      <c r="GR528" s="8"/>
      <c r="GS528" s="8"/>
      <c r="GT528" s="8"/>
      <c r="GU528" s="8"/>
      <c r="GV528" s="8"/>
      <c r="GW528" s="8"/>
      <c r="GX528" s="8"/>
      <c r="GY528" s="8"/>
      <c r="GZ528" s="8"/>
      <c r="HA528" s="8"/>
      <c r="HB528" s="8"/>
      <c r="HC528" s="8"/>
      <c r="HD528" s="8"/>
    </row>
    <row r="529" spans="2:212"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103"/>
      <c r="R529" s="8"/>
      <c r="S529" s="8"/>
      <c r="T529" s="103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9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9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12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  <c r="FJ529" s="8"/>
      <c r="FK529" s="8"/>
      <c r="FL529" s="8"/>
      <c r="FM529" s="8"/>
      <c r="FN529" s="8"/>
      <c r="FO529" s="8"/>
      <c r="FP529" s="8"/>
      <c r="FQ529" s="8"/>
      <c r="FR529" s="8"/>
      <c r="FS529" s="8"/>
      <c r="FT529" s="8"/>
      <c r="FU529" s="8"/>
      <c r="FV529" s="8"/>
      <c r="FW529" s="8"/>
      <c r="FX529" s="8"/>
      <c r="FY529" s="8"/>
      <c r="FZ529" s="8"/>
      <c r="GA529" s="8"/>
      <c r="GB529" s="8"/>
      <c r="GC529" s="8"/>
      <c r="GD529" s="8"/>
      <c r="GE529" s="8"/>
      <c r="GF529" s="8"/>
      <c r="GG529" s="8"/>
      <c r="GH529" s="8"/>
      <c r="GI529" s="8"/>
      <c r="GJ529" s="8"/>
      <c r="GK529" s="8"/>
      <c r="GL529" s="8"/>
      <c r="GM529" s="8"/>
      <c r="GN529" s="8"/>
      <c r="GO529" s="8"/>
      <c r="GP529" s="8"/>
      <c r="GQ529" s="8"/>
      <c r="GR529" s="8"/>
      <c r="GS529" s="8"/>
      <c r="GT529" s="8"/>
      <c r="GU529" s="8"/>
      <c r="GV529" s="8"/>
      <c r="GW529" s="8"/>
      <c r="GX529" s="8"/>
      <c r="GY529" s="8"/>
      <c r="GZ529" s="8"/>
      <c r="HA529" s="8"/>
      <c r="HB529" s="8"/>
      <c r="HC529" s="8"/>
      <c r="HD529" s="8"/>
    </row>
    <row r="530" spans="2:21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103"/>
      <c r="R530" s="8"/>
      <c r="S530" s="8"/>
      <c r="T530" s="103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9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9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12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  <c r="GJ530" s="8"/>
      <c r="GK530" s="8"/>
      <c r="GL530" s="8"/>
      <c r="GM530" s="8"/>
      <c r="GN530" s="8"/>
      <c r="GO530" s="8"/>
      <c r="GP530" s="8"/>
      <c r="GQ530" s="8"/>
      <c r="GR530" s="8"/>
      <c r="GS530" s="8"/>
      <c r="GT530" s="8"/>
      <c r="GU530" s="8"/>
      <c r="GV530" s="8"/>
      <c r="GW530" s="8"/>
      <c r="GX530" s="8"/>
      <c r="GY530" s="8"/>
      <c r="GZ530" s="8"/>
      <c r="HA530" s="8"/>
      <c r="HB530" s="8"/>
      <c r="HC530" s="8"/>
      <c r="HD530" s="8"/>
    </row>
    <row r="531" spans="2:212"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103"/>
      <c r="R531" s="8"/>
      <c r="S531" s="8"/>
      <c r="T531" s="103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9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9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12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  <c r="FJ531" s="8"/>
      <c r="FK531" s="8"/>
      <c r="FL531" s="8"/>
      <c r="FM531" s="8"/>
      <c r="FN531" s="8"/>
      <c r="FO531" s="8"/>
      <c r="FP531" s="8"/>
      <c r="FQ531" s="8"/>
      <c r="FR531" s="8"/>
      <c r="FS531" s="8"/>
      <c r="FT531" s="8"/>
      <c r="FU531" s="8"/>
      <c r="FV531" s="8"/>
      <c r="FW531" s="8"/>
      <c r="FX531" s="8"/>
      <c r="FY531" s="8"/>
      <c r="FZ531" s="8"/>
      <c r="GA531" s="8"/>
      <c r="GB531" s="8"/>
      <c r="GC531" s="8"/>
      <c r="GD531" s="8"/>
      <c r="GE531" s="8"/>
      <c r="GF531" s="8"/>
      <c r="GG531" s="8"/>
      <c r="GH531" s="8"/>
      <c r="GI531" s="8"/>
      <c r="GJ531" s="8"/>
      <c r="GK531" s="8"/>
      <c r="GL531" s="8"/>
      <c r="GM531" s="8"/>
      <c r="GN531" s="8"/>
      <c r="GO531" s="8"/>
      <c r="GP531" s="8"/>
      <c r="GQ531" s="8"/>
      <c r="GR531" s="8"/>
      <c r="GS531" s="8"/>
      <c r="GT531" s="8"/>
      <c r="GU531" s="8"/>
      <c r="GV531" s="8"/>
      <c r="GW531" s="8"/>
      <c r="GX531" s="8"/>
      <c r="GY531" s="8"/>
      <c r="GZ531" s="8"/>
      <c r="HA531" s="8"/>
      <c r="HB531" s="8"/>
      <c r="HC531" s="8"/>
      <c r="HD531" s="8"/>
    </row>
    <row r="532" spans="2:212"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103"/>
      <c r="R532" s="8"/>
      <c r="S532" s="8"/>
      <c r="T532" s="103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9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9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12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  <c r="FJ532" s="8"/>
      <c r="FK532" s="8"/>
      <c r="FL532" s="8"/>
      <c r="FM532" s="8"/>
      <c r="FN532" s="8"/>
      <c r="FO532" s="8"/>
      <c r="FP532" s="8"/>
      <c r="FQ532" s="8"/>
      <c r="FR532" s="8"/>
      <c r="FS532" s="8"/>
      <c r="FT532" s="8"/>
      <c r="FU532" s="8"/>
      <c r="FV532" s="8"/>
      <c r="FW532" s="8"/>
      <c r="FX532" s="8"/>
      <c r="FY532" s="8"/>
      <c r="FZ532" s="8"/>
      <c r="GA532" s="8"/>
      <c r="GB532" s="8"/>
      <c r="GC532" s="8"/>
      <c r="GD532" s="8"/>
      <c r="GE532" s="8"/>
      <c r="GF532" s="8"/>
      <c r="GG532" s="8"/>
      <c r="GH532" s="8"/>
      <c r="GI532" s="8"/>
      <c r="GJ532" s="8"/>
      <c r="GK532" s="8"/>
      <c r="GL532" s="8"/>
      <c r="GM532" s="8"/>
      <c r="GN532" s="8"/>
      <c r="GO532" s="8"/>
      <c r="GP532" s="8"/>
      <c r="GQ532" s="8"/>
      <c r="GR532" s="8"/>
      <c r="GS532" s="8"/>
      <c r="GT532" s="8"/>
      <c r="GU532" s="8"/>
      <c r="GV532" s="8"/>
      <c r="GW532" s="8"/>
      <c r="GX532" s="8"/>
      <c r="GY532" s="8"/>
      <c r="GZ532" s="8"/>
      <c r="HA532" s="8"/>
      <c r="HB532" s="8"/>
      <c r="HC532" s="8"/>
      <c r="HD532" s="8"/>
    </row>
    <row r="533" spans="2:212"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103"/>
      <c r="R533" s="8"/>
      <c r="S533" s="8"/>
      <c r="T533" s="103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9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9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12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  <c r="FJ533" s="8"/>
      <c r="FK533" s="8"/>
      <c r="FL533" s="8"/>
      <c r="FM533" s="8"/>
      <c r="FN533" s="8"/>
      <c r="FO533" s="8"/>
      <c r="FP533" s="8"/>
      <c r="FQ533" s="8"/>
      <c r="FR533" s="8"/>
      <c r="FS533" s="8"/>
      <c r="FT533" s="8"/>
      <c r="FU533" s="8"/>
      <c r="FV533" s="8"/>
      <c r="FW533" s="8"/>
      <c r="FX533" s="8"/>
      <c r="FY533" s="8"/>
      <c r="FZ533" s="8"/>
      <c r="GA533" s="8"/>
      <c r="GB533" s="8"/>
      <c r="GC533" s="8"/>
      <c r="GD533" s="8"/>
      <c r="GE533" s="8"/>
      <c r="GF533" s="8"/>
      <c r="GG533" s="8"/>
      <c r="GH533" s="8"/>
      <c r="GI533" s="8"/>
      <c r="GJ533" s="8"/>
      <c r="GK533" s="8"/>
      <c r="GL533" s="8"/>
      <c r="GM533" s="8"/>
      <c r="GN533" s="8"/>
      <c r="GO533" s="8"/>
      <c r="GP533" s="8"/>
      <c r="GQ533" s="8"/>
      <c r="GR533" s="8"/>
      <c r="GS533" s="8"/>
      <c r="GT533" s="8"/>
      <c r="GU533" s="8"/>
      <c r="GV533" s="8"/>
      <c r="GW533" s="8"/>
      <c r="GX533" s="8"/>
      <c r="GY533" s="8"/>
      <c r="GZ533" s="8"/>
      <c r="HA533" s="8"/>
      <c r="HB533" s="8"/>
      <c r="HC533" s="8"/>
      <c r="HD533" s="8"/>
    </row>
    <row r="534" spans="2:212"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103"/>
      <c r="R534" s="8"/>
      <c r="S534" s="8"/>
      <c r="T534" s="103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9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9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12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  <c r="GJ534" s="8"/>
      <c r="GK534" s="8"/>
      <c r="GL534" s="8"/>
      <c r="GM534" s="8"/>
      <c r="GN534" s="8"/>
      <c r="GO534" s="8"/>
      <c r="GP534" s="8"/>
      <c r="GQ534" s="8"/>
      <c r="GR534" s="8"/>
      <c r="GS534" s="8"/>
      <c r="GT534" s="8"/>
      <c r="GU534" s="8"/>
      <c r="GV534" s="8"/>
      <c r="GW534" s="8"/>
      <c r="GX534" s="8"/>
      <c r="GY534" s="8"/>
      <c r="GZ534" s="8"/>
      <c r="HA534" s="8"/>
      <c r="HB534" s="8"/>
      <c r="HC534" s="8"/>
      <c r="HD534" s="8"/>
    </row>
    <row r="535" spans="2:212"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103"/>
      <c r="R535" s="8"/>
      <c r="S535" s="8"/>
      <c r="T535" s="103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9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9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12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  <c r="GJ535" s="8"/>
      <c r="GK535" s="8"/>
      <c r="GL535" s="8"/>
      <c r="GM535" s="8"/>
      <c r="GN535" s="8"/>
      <c r="GO535" s="8"/>
      <c r="GP535" s="8"/>
      <c r="GQ535" s="8"/>
      <c r="GR535" s="8"/>
      <c r="GS535" s="8"/>
      <c r="GT535" s="8"/>
      <c r="GU535" s="8"/>
      <c r="GV535" s="8"/>
      <c r="GW535" s="8"/>
      <c r="GX535" s="8"/>
      <c r="GY535" s="8"/>
      <c r="GZ535" s="8"/>
      <c r="HA535" s="8"/>
      <c r="HB535" s="8"/>
      <c r="HC535" s="8"/>
      <c r="HD535" s="8"/>
    </row>
    <row r="536" spans="2:212"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103"/>
      <c r="R536" s="8"/>
      <c r="S536" s="8"/>
      <c r="T536" s="103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9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9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12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  <c r="FJ536" s="8"/>
      <c r="FK536" s="8"/>
      <c r="FL536" s="8"/>
      <c r="FM536" s="8"/>
      <c r="FN536" s="8"/>
      <c r="FO536" s="8"/>
      <c r="FP536" s="8"/>
      <c r="FQ536" s="8"/>
      <c r="FR536" s="8"/>
      <c r="FS536" s="8"/>
      <c r="FT536" s="8"/>
      <c r="FU536" s="8"/>
      <c r="FV536" s="8"/>
      <c r="FW536" s="8"/>
      <c r="FX536" s="8"/>
      <c r="FY536" s="8"/>
      <c r="FZ536" s="8"/>
      <c r="GA536" s="8"/>
      <c r="GB536" s="8"/>
      <c r="GC536" s="8"/>
      <c r="GD536" s="8"/>
      <c r="GE536" s="8"/>
      <c r="GF536" s="8"/>
      <c r="GG536" s="8"/>
      <c r="GH536" s="8"/>
      <c r="GI536" s="8"/>
      <c r="GJ536" s="8"/>
      <c r="GK536" s="8"/>
      <c r="GL536" s="8"/>
      <c r="GM536" s="8"/>
      <c r="GN536" s="8"/>
      <c r="GO536" s="8"/>
      <c r="GP536" s="8"/>
      <c r="GQ536" s="8"/>
      <c r="GR536" s="8"/>
      <c r="GS536" s="8"/>
      <c r="GT536" s="8"/>
      <c r="GU536" s="8"/>
      <c r="GV536" s="8"/>
      <c r="GW536" s="8"/>
      <c r="GX536" s="8"/>
      <c r="GY536" s="8"/>
      <c r="GZ536" s="8"/>
      <c r="HA536" s="8"/>
      <c r="HB536" s="8"/>
      <c r="HC536" s="8"/>
      <c r="HD536" s="8"/>
    </row>
    <row r="537" spans="2:212"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103"/>
      <c r="R537" s="8"/>
      <c r="S537" s="8"/>
      <c r="T537" s="103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9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9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12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  <c r="FJ537" s="8"/>
      <c r="FK537" s="8"/>
      <c r="FL537" s="8"/>
      <c r="FM537" s="8"/>
      <c r="FN537" s="8"/>
      <c r="FO537" s="8"/>
      <c r="FP537" s="8"/>
      <c r="FQ537" s="8"/>
      <c r="FR537" s="8"/>
      <c r="FS537" s="8"/>
      <c r="FT537" s="8"/>
      <c r="FU537" s="8"/>
      <c r="FV537" s="8"/>
      <c r="FW537" s="8"/>
      <c r="FX537" s="8"/>
      <c r="FY537" s="8"/>
      <c r="FZ537" s="8"/>
      <c r="GA537" s="8"/>
      <c r="GB537" s="8"/>
      <c r="GC537" s="8"/>
      <c r="GD537" s="8"/>
      <c r="GE537" s="8"/>
      <c r="GF537" s="8"/>
      <c r="GG537" s="8"/>
      <c r="GH537" s="8"/>
      <c r="GI537" s="8"/>
      <c r="GJ537" s="8"/>
      <c r="GK537" s="8"/>
      <c r="GL537" s="8"/>
      <c r="GM537" s="8"/>
      <c r="GN537" s="8"/>
      <c r="GO537" s="8"/>
      <c r="GP537" s="8"/>
      <c r="GQ537" s="8"/>
      <c r="GR537" s="8"/>
      <c r="GS537" s="8"/>
      <c r="GT537" s="8"/>
      <c r="GU537" s="8"/>
      <c r="GV537" s="8"/>
      <c r="GW537" s="8"/>
      <c r="GX537" s="8"/>
      <c r="GY537" s="8"/>
      <c r="GZ537" s="8"/>
      <c r="HA537" s="8"/>
      <c r="HB537" s="8"/>
      <c r="HC537" s="8"/>
      <c r="HD537" s="8"/>
    </row>
    <row r="538" spans="2:212"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103"/>
      <c r="R538" s="8"/>
      <c r="S538" s="8"/>
      <c r="T538" s="103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9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9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12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  <c r="FJ538" s="8"/>
      <c r="FK538" s="8"/>
      <c r="FL538" s="8"/>
      <c r="FM538" s="8"/>
      <c r="FN538" s="8"/>
      <c r="FO538" s="8"/>
      <c r="FP538" s="8"/>
      <c r="FQ538" s="8"/>
      <c r="FR538" s="8"/>
      <c r="FS538" s="8"/>
      <c r="FT538" s="8"/>
      <c r="FU538" s="8"/>
      <c r="FV538" s="8"/>
      <c r="FW538" s="8"/>
      <c r="FX538" s="8"/>
      <c r="FY538" s="8"/>
      <c r="FZ538" s="8"/>
      <c r="GA538" s="8"/>
      <c r="GB538" s="8"/>
      <c r="GC538" s="8"/>
      <c r="GD538" s="8"/>
      <c r="GE538" s="8"/>
      <c r="GF538" s="8"/>
      <c r="GG538" s="8"/>
      <c r="GH538" s="8"/>
      <c r="GI538" s="8"/>
      <c r="GJ538" s="8"/>
      <c r="GK538" s="8"/>
      <c r="GL538" s="8"/>
      <c r="GM538" s="8"/>
      <c r="GN538" s="8"/>
      <c r="GO538" s="8"/>
      <c r="GP538" s="8"/>
      <c r="GQ538" s="8"/>
      <c r="GR538" s="8"/>
      <c r="GS538" s="8"/>
      <c r="GT538" s="8"/>
      <c r="GU538" s="8"/>
      <c r="GV538" s="8"/>
      <c r="GW538" s="8"/>
      <c r="GX538" s="8"/>
      <c r="GY538" s="8"/>
      <c r="GZ538" s="8"/>
      <c r="HA538" s="8"/>
      <c r="HB538" s="8"/>
      <c r="HC538" s="8"/>
      <c r="HD538" s="8"/>
    </row>
    <row r="539" spans="2:212"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103"/>
      <c r="R539" s="8"/>
      <c r="S539" s="8"/>
      <c r="T539" s="103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9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9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12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  <c r="FJ539" s="8"/>
      <c r="FK539" s="8"/>
      <c r="FL539" s="8"/>
      <c r="FM539" s="8"/>
      <c r="FN539" s="8"/>
      <c r="FO539" s="8"/>
      <c r="FP539" s="8"/>
      <c r="FQ539" s="8"/>
      <c r="FR539" s="8"/>
      <c r="FS539" s="8"/>
      <c r="FT539" s="8"/>
      <c r="FU539" s="8"/>
      <c r="FV539" s="8"/>
      <c r="FW539" s="8"/>
      <c r="FX539" s="8"/>
      <c r="FY539" s="8"/>
      <c r="FZ539" s="8"/>
      <c r="GA539" s="8"/>
      <c r="GB539" s="8"/>
      <c r="GC539" s="8"/>
      <c r="GD539" s="8"/>
      <c r="GE539" s="8"/>
      <c r="GF539" s="8"/>
      <c r="GG539" s="8"/>
      <c r="GH539" s="8"/>
      <c r="GI539" s="8"/>
      <c r="GJ539" s="8"/>
      <c r="GK539" s="8"/>
      <c r="GL539" s="8"/>
      <c r="GM539" s="8"/>
      <c r="GN539" s="8"/>
      <c r="GO539" s="8"/>
      <c r="GP539" s="8"/>
      <c r="GQ539" s="8"/>
      <c r="GR539" s="8"/>
      <c r="GS539" s="8"/>
      <c r="GT539" s="8"/>
      <c r="GU539" s="8"/>
      <c r="GV539" s="8"/>
      <c r="GW539" s="8"/>
      <c r="GX539" s="8"/>
      <c r="GY539" s="8"/>
      <c r="GZ539" s="8"/>
      <c r="HA539" s="8"/>
      <c r="HB539" s="8"/>
      <c r="HC539" s="8"/>
      <c r="HD539" s="8"/>
    </row>
    <row r="540" spans="2:212"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103"/>
      <c r="R540" s="8"/>
      <c r="S540" s="8"/>
      <c r="T540" s="103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9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9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12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  <c r="FJ540" s="8"/>
      <c r="FK540" s="8"/>
      <c r="FL540" s="8"/>
      <c r="FM540" s="8"/>
      <c r="FN540" s="8"/>
      <c r="FO540" s="8"/>
      <c r="FP540" s="8"/>
      <c r="FQ540" s="8"/>
      <c r="FR540" s="8"/>
      <c r="FS540" s="8"/>
      <c r="FT540" s="8"/>
      <c r="FU540" s="8"/>
      <c r="FV540" s="8"/>
      <c r="FW540" s="8"/>
      <c r="FX540" s="8"/>
      <c r="FY540" s="8"/>
      <c r="FZ540" s="8"/>
      <c r="GA540" s="8"/>
      <c r="GB540" s="8"/>
      <c r="GC540" s="8"/>
      <c r="GD540" s="8"/>
      <c r="GE540" s="8"/>
      <c r="GF540" s="8"/>
      <c r="GG540" s="8"/>
      <c r="GH540" s="8"/>
      <c r="GI540" s="8"/>
      <c r="GJ540" s="8"/>
      <c r="GK540" s="8"/>
      <c r="GL540" s="8"/>
      <c r="GM540" s="8"/>
      <c r="GN540" s="8"/>
      <c r="GO540" s="8"/>
      <c r="GP540" s="8"/>
      <c r="GQ540" s="8"/>
      <c r="GR540" s="8"/>
      <c r="GS540" s="8"/>
      <c r="GT540" s="8"/>
      <c r="GU540" s="8"/>
      <c r="GV540" s="8"/>
      <c r="GW540" s="8"/>
      <c r="GX540" s="8"/>
      <c r="GY540" s="8"/>
      <c r="GZ540" s="8"/>
      <c r="HA540" s="8"/>
      <c r="HB540" s="8"/>
      <c r="HC540" s="8"/>
      <c r="HD540" s="8"/>
    </row>
    <row r="541" spans="2:212"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103"/>
      <c r="R541" s="8"/>
      <c r="S541" s="8"/>
      <c r="T541" s="103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9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9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12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  <c r="FJ541" s="8"/>
      <c r="FK541" s="8"/>
      <c r="FL541" s="8"/>
      <c r="FM541" s="8"/>
      <c r="FN541" s="8"/>
      <c r="FO541" s="8"/>
      <c r="FP541" s="8"/>
      <c r="FQ541" s="8"/>
      <c r="FR541" s="8"/>
      <c r="FS541" s="8"/>
      <c r="FT541" s="8"/>
      <c r="FU541" s="8"/>
      <c r="FV541" s="8"/>
      <c r="FW541" s="8"/>
      <c r="FX541" s="8"/>
      <c r="FY541" s="8"/>
      <c r="FZ541" s="8"/>
      <c r="GA541" s="8"/>
      <c r="GB541" s="8"/>
      <c r="GC541" s="8"/>
      <c r="GD541" s="8"/>
      <c r="GE541" s="8"/>
      <c r="GF541" s="8"/>
      <c r="GG541" s="8"/>
      <c r="GH541" s="8"/>
      <c r="GI541" s="8"/>
      <c r="GJ541" s="8"/>
      <c r="GK541" s="8"/>
      <c r="GL541" s="8"/>
      <c r="GM541" s="8"/>
      <c r="GN541" s="8"/>
      <c r="GO541" s="8"/>
      <c r="GP541" s="8"/>
      <c r="GQ541" s="8"/>
      <c r="GR541" s="8"/>
      <c r="GS541" s="8"/>
      <c r="GT541" s="8"/>
      <c r="GU541" s="8"/>
      <c r="GV541" s="8"/>
      <c r="GW541" s="8"/>
      <c r="GX541" s="8"/>
      <c r="GY541" s="8"/>
      <c r="GZ541" s="8"/>
      <c r="HA541" s="8"/>
      <c r="HB541" s="8"/>
      <c r="HC541" s="8"/>
      <c r="HD541" s="8"/>
    </row>
    <row r="542" spans="2:212"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103"/>
      <c r="R542" s="8"/>
      <c r="S542" s="8"/>
      <c r="T542" s="103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9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9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12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  <c r="FJ542" s="8"/>
      <c r="FK542" s="8"/>
      <c r="FL542" s="8"/>
      <c r="FM542" s="8"/>
      <c r="FN542" s="8"/>
      <c r="FO542" s="8"/>
      <c r="FP542" s="8"/>
      <c r="FQ542" s="8"/>
      <c r="FR542" s="8"/>
      <c r="FS542" s="8"/>
      <c r="FT542" s="8"/>
      <c r="FU542" s="8"/>
      <c r="FV542" s="8"/>
      <c r="FW542" s="8"/>
      <c r="FX542" s="8"/>
      <c r="FY542" s="8"/>
      <c r="FZ542" s="8"/>
      <c r="GA542" s="8"/>
      <c r="GB542" s="8"/>
      <c r="GC542" s="8"/>
      <c r="GD542" s="8"/>
      <c r="GE542" s="8"/>
      <c r="GF542" s="8"/>
      <c r="GG542" s="8"/>
      <c r="GH542" s="8"/>
      <c r="GI542" s="8"/>
      <c r="GJ542" s="8"/>
      <c r="GK542" s="8"/>
      <c r="GL542" s="8"/>
      <c r="GM542" s="8"/>
      <c r="GN542" s="8"/>
      <c r="GO542" s="8"/>
      <c r="GP542" s="8"/>
      <c r="GQ542" s="8"/>
      <c r="GR542" s="8"/>
      <c r="GS542" s="8"/>
      <c r="GT542" s="8"/>
      <c r="GU542" s="8"/>
      <c r="GV542" s="8"/>
      <c r="GW542" s="8"/>
      <c r="GX542" s="8"/>
      <c r="GY542" s="8"/>
      <c r="GZ542" s="8"/>
      <c r="HA542" s="8"/>
      <c r="HB542" s="8"/>
      <c r="HC542" s="8"/>
      <c r="HD542" s="8"/>
    </row>
    <row r="543" spans="2:212"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103"/>
      <c r="R543" s="8"/>
      <c r="S543" s="8"/>
      <c r="T543" s="103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9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9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12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  <c r="FJ543" s="8"/>
      <c r="FK543" s="8"/>
      <c r="FL543" s="8"/>
      <c r="FM543" s="8"/>
      <c r="FN543" s="8"/>
      <c r="FO543" s="8"/>
      <c r="FP543" s="8"/>
      <c r="FQ543" s="8"/>
      <c r="FR543" s="8"/>
      <c r="FS543" s="8"/>
      <c r="FT543" s="8"/>
      <c r="FU543" s="8"/>
      <c r="FV543" s="8"/>
      <c r="FW543" s="8"/>
      <c r="FX543" s="8"/>
      <c r="FY543" s="8"/>
      <c r="FZ543" s="8"/>
      <c r="GA543" s="8"/>
      <c r="GB543" s="8"/>
      <c r="GC543" s="8"/>
      <c r="GD543" s="8"/>
      <c r="GE543" s="8"/>
      <c r="GF543" s="8"/>
      <c r="GG543" s="8"/>
      <c r="GH543" s="8"/>
      <c r="GI543" s="8"/>
      <c r="GJ543" s="8"/>
      <c r="GK543" s="8"/>
      <c r="GL543" s="8"/>
      <c r="GM543" s="8"/>
      <c r="GN543" s="8"/>
      <c r="GO543" s="8"/>
      <c r="GP543" s="8"/>
      <c r="GQ543" s="8"/>
      <c r="GR543" s="8"/>
      <c r="GS543" s="8"/>
      <c r="GT543" s="8"/>
      <c r="GU543" s="8"/>
      <c r="GV543" s="8"/>
      <c r="GW543" s="8"/>
      <c r="GX543" s="8"/>
      <c r="GY543" s="8"/>
      <c r="GZ543" s="8"/>
      <c r="HA543" s="8"/>
      <c r="HB543" s="8"/>
      <c r="HC543" s="8"/>
      <c r="HD543" s="8"/>
    </row>
    <row r="544" spans="2:212"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103"/>
      <c r="R544" s="8"/>
      <c r="S544" s="8"/>
      <c r="T544" s="103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9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9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12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  <c r="GJ544" s="8"/>
      <c r="GK544" s="8"/>
      <c r="GL544" s="8"/>
      <c r="GM544" s="8"/>
      <c r="GN544" s="8"/>
      <c r="GO544" s="8"/>
      <c r="GP544" s="8"/>
      <c r="GQ544" s="8"/>
      <c r="GR544" s="8"/>
      <c r="GS544" s="8"/>
      <c r="GT544" s="8"/>
      <c r="GU544" s="8"/>
      <c r="GV544" s="8"/>
      <c r="GW544" s="8"/>
      <c r="GX544" s="8"/>
      <c r="GY544" s="8"/>
      <c r="GZ544" s="8"/>
      <c r="HA544" s="8"/>
      <c r="HB544" s="8"/>
      <c r="HC544" s="8"/>
      <c r="HD544" s="8"/>
    </row>
    <row r="545" spans="2:212"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103"/>
      <c r="R545" s="8"/>
      <c r="S545" s="8"/>
      <c r="T545" s="103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9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9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12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  <c r="FJ545" s="8"/>
      <c r="FK545" s="8"/>
      <c r="FL545" s="8"/>
      <c r="FM545" s="8"/>
      <c r="FN545" s="8"/>
      <c r="FO545" s="8"/>
      <c r="FP545" s="8"/>
      <c r="FQ545" s="8"/>
      <c r="FR545" s="8"/>
      <c r="FS545" s="8"/>
      <c r="FT545" s="8"/>
      <c r="FU545" s="8"/>
      <c r="FV545" s="8"/>
      <c r="FW545" s="8"/>
      <c r="FX545" s="8"/>
      <c r="FY545" s="8"/>
      <c r="FZ545" s="8"/>
      <c r="GA545" s="8"/>
      <c r="GB545" s="8"/>
      <c r="GC545" s="8"/>
      <c r="GD545" s="8"/>
      <c r="GE545" s="8"/>
      <c r="GF545" s="8"/>
      <c r="GG545" s="8"/>
      <c r="GH545" s="8"/>
      <c r="GI545" s="8"/>
      <c r="GJ545" s="8"/>
      <c r="GK545" s="8"/>
      <c r="GL545" s="8"/>
      <c r="GM545" s="8"/>
      <c r="GN545" s="8"/>
      <c r="GO545" s="8"/>
      <c r="GP545" s="8"/>
      <c r="GQ545" s="8"/>
      <c r="GR545" s="8"/>
      <c r="GS545" s="8"/>
      <c r="GT545" s="8"/>
      <c r="GU545" s="8"/>
      <c r="GV545" s="8"/>
      <c r="GW545" s="8"/>
      <c r="GX545" s="8"/>
      <c r="GY545" s="8"/>
      <c r="GZ545" s="8"/>
      <c r="HA545" s="8"/>
      <c r="HB545" s="8"/>
      <c r="HC545" s="8"/>
      <c r="HD545" s="8"/>
    </row>
    <row r="546" spans="2:212"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103"/>
      <c r="R546" s="8"/>
      <c r="S546" s="8"/>
      <c r="T546" s="103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9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9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12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  <c r="GJ546" s="8"/>
      <c r="GK546" s="8"/>
      <c r="GL546" s="8"/>
      <c r="GM546" s="8"/>
      <c r="GN546" s="8"/>
      <c r="GO546" s="8"/>
      <c r="GP546" s="8"/>
      <c r="GQ546" s="8"/>
      <c r="GR546" s="8"/>
      <c r="GS546" s="8"/>
      <c r="GT546" s="8"/>
      <c r="GU546" s="8"/>
      <c r="GV546" s="8"/>
      <c r="GW546" s="8"/>
      <c r="GX546" s="8"/>
      <c r="GY546" s="8"/>
      <c r="GZ546" s="8"/>
      <c r="HA546" s="8"/>
      <c r="HB546" s="8"/>
      <c r="HC546" s="8"/>
      <c r="HD546" s="8"/>
    </row>
    <row r="547" spans="2:212"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103"/>
      <c r="R547" s="8"/>
      <c r="S547" s="8"/>
      <c r="T547" s="103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9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9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12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  <c r="FJ547" s="8"/>
      <c r="FK547" s="8"/>
      <c r="FL547" s="8"/>
      <c r="FM547" s="8"/>
      <c r="FN547" s="8"/>
      <c r="FO547" s="8"/>
      <c r="FP547" s="8"/>
      <c r="FQ547" s="8"/>
      <c r="FR547" s="8"/>
      <c r="FS547" s="8"/>
      <c r="FT547" s="8"/>
      <c r="FU547" s="8"/>
      <c r="FV547" s="8"/>
      <c r="FW547" s="8"/>
      <c r="FX547" s="8"/>
      <c r="FY547" s="8"/>
      <c r="FZ547" s="8"/>
      <c r="GA547" s="8"/>
      <c r="GB547" s="8"/>
      <c r="GC547" s="8"/>
      <c r="GD547" s="8"/>
      <c r="GE547" s="8"/>
      <c r="GF547" s="8"/>
      <c r="GG547" s="8"/>
      <c r="GH547" s="8"/>
      <c r="GI547" s="8"/>
      <c r="GJ547" s="8"/>
      <c r="GK547" s="8"/>
      <c r="GL547" s="8"/>
      <c r="GM547" s="8"/>
      <c r="GN547" s="8"/>
      <c r="GO547" s="8"/>
      <c r="GP547" s="8"/>
      <c r="GQ547" s="8"/>
      <c r="GR547" s="8"/>
      <c r="GS547" s="8"/>
      <c r="GT547" s="8"/>
      <c r="GU547" s="8"/>
      <c r="GV547" s="8"/>
      <c r="GW547" s="8"/>
      <c r="GX547" s="8"/>
      <c r="GY547" s="8"/>
      <c r="GZ547" s="8"/>
      <c r="HA547" s="8"/>
      <c r="HB547" s="8"/>
      <c r="HC547" s="8"/>
      <c r="HD547" s="8"/>
    </row>
    <row r="548" spans="2:212"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103"/>
      <c r="R548" s="8"/>
      <c r="S548" s="8"/>
      <c r="T548" s="103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9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9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12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  <c r="FJ548" s="8"/>
      <c r="FK548" s="8"/>
      <c r="FL548" s="8"/>
      <c r="FM548" s="8"/>
      <c r="FN548" s="8"/>
      <c r="FO548" s="8"/>
      <c r="FP548" s="8"/>
      <c r="FQ548" s="8"/>
      <c r="FR548" s="8"/>
      <c r="FS548" s="8"/>
      <c r="FT548" s="8"/>
      <c r="FU548" s="8"/>
      <c r="FV548" s="8"/>
      <c r="FW548" s="8"/>
      <c r="FX548" s="8"/>
      <c r="FY548" s="8"/>
      <c r="FZ548" s="8"/>
      <c r="GA548" s="8"/>
      <c r="GB548" s="8"/>
      <c r="GC548" s="8"/>
      <c r="GD548" s="8"/>
      <c r="GE548" s="8"/>
      <c r="GF548" s="8"/>
      <c r="GG548" s="8"/>
      <c r="GH548" s="8"/>
      <c r="GI548" s="8"/>
      <c r="GJ548" s="8"/>
      <c r="GK548" s="8"/>
      <c r="GL548" s="8"/>
      <c r="GM548" s="8"/>
      <c r="GN548" s="8"/>
      <c r="GO548" s="8"/>
      <c r="GP548" s="8"/>
      <c r="GQ548" s="8"/>
      <c r="GR548" s="8"/>
      <c r="GS548" s="8"/>
      <c r="GT548" s="8"/>
      <c r="GU548" s="8"/>
      <c r="GV548" s="8"/>
      <c r="GW548" s="8"/>
      <c r="GX548" s="8"/>
      <c r="GY548" s="8"/>
      <c r="GZ548" s="8"/>
      <c r="HA548" s="8"/>
      <c r="HB548" s="8"/>
      <c r="HC548" s="8"/>
      <c r="HD548" s="8"/>
    </row>
    <row r="549" spans="2:212"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103"/>
      <c r="R549" s="8"/>
      <c r="S549" s="8"/>
      <c r="T549" s="103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9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9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12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  <c r="FJ549" s="8"/>
      <c r="FK549" s="8"/>
      <c r="FL549" s="8"/>
      <c r="FM549" s="8"/>
      <c r="FN549" s="8"/>
      <c r="FO549" s="8"/>
      <c r="FP549" s="8"/>
      <c r="FQ549" s="8"/>
      <c r="FR549" s="8"/>
      <c r="FS549" s="8"/>
      <c r="FT549" s="8"/>
      <c r="FU549" s="8"/>
      <c r="FV549" s="8"/>
      <c r="FW549" s="8"/>
      <c r="FX549" s="8"/>
      <c r="FY549" s="8"/>
      <c r="FZ549" s="8"/>
      <c r="GA549" s="8"/>
      <c r="GB549" s="8"/>
      <c r="GC549" s="8"/>
      <c r="GD549" s="8"/>
      <c r="GE549" s="8"/>
      <c r="GF549" s="8"/>
      <c r="GG549" s="8"/>
      <c r="GH549" s="8"/>
      <c r="GI549" s="8"/>
      <c r="GJ549" s="8"/>
      <c r="GK549" s="8"/>
      <c r="GL549" s="8"/>
      <c r="GM549" s="8"/>
      <c r="GN549" s="8"/>
      <c r="GO549" s="8"/>
      <c r="GP549" s="8"/>
      <c r="GQ549" s="8"/>
      <c r="GR549" s="8"/>
      <c r="GS549" s="8"/>
      <c r="GT549" s="8"/>
      <c r="GU549" s="8"/>
      <c r="GV549" s="8"/>
      <c r="GW549" s="8"/>
      <c r="GX549" s="8"/>
      <c r="GY549" s="8"/>
      <c r="GZ549" s="8"/>
      <c r="HA549" s="8"/>
      <c r="HB549" s="8"/>
      <c r="HC549" s="8"/>
      <c r="HD549" s="8"/>
    </row>
    <row r="550" spans="2:212"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103"/>
      <c r="R550" s="8"/>
      <c r="S550" s="8"/>
      <c r="T550" s="103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9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9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12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  <c r="FJ550" s="8"/>
      <c r="FK550" s="8"/>
      <c r="FL550" s="8"/>
      <c r="FM550" s="8"/>
      <c r="FN550" s="8"/>
      <c r="FO550" s="8"/>
      <c r="FP550" s="8"/>
      <c r="FQ550" s="8"/>
      <c r="FR550" s="8"/>
      <c r="FS550" s="8"/>
      <c r="FT550" s="8"/>
      <c r="FU550" s="8"/>
      <c r="FV550" s="8"/>
      <c r="FW550" s="8"/>
      <c r="FX550" s="8"/>
      <c r="FY550" s="8"/>
      <c r="FZ550" s="8"/>
      <c r="GA550" s="8"/>
      <c r="GB550" s="8"/>
      <c r="GC550" s="8"/>
      <c r="GD550" s="8"/>
      <c r="GE550" s="8"/>
      <c r="GF550" s="8"/>
      <c r="GG550" s="8"/>
      <c r="GH550" s="8"/>
      <c r="GI550" s="8"/>
      <c r="GJ550" s="8"/>
      <c r="GK550" s="8"/>
      <c r="GL550" s="8"/>
      <c r="GM550" s="8"/>
      <c r="GN550" s="8"/>
      <c r="GO550" s="8"/>
      <c r="GP550" s="8"/>
      <c r="GQ550" s="8"/>
      <c r="GR550" s="8"/>
      <c r="GS550" s="8"/>
      <c r="GT550" s="8"/>
      <c r="GU550" s="8"/>
      <c r="GV550" s="8"/>
      <c r="GW550" s="8"/>
      <c r="GX550" s="8"/>
      <c r="GY550" s="8"/>
      <c r="GZ550" s="8"/>
      <c r="HA550" s="8"/>
      <c r="HB550" s="8"/>
      <c r="HC550" s="8"/>
      <c r="HD550" s="8"/>
    </row>
    <row r="551" spans="2:21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103"/>
      <c r="R551" s="8"/>
      <c r="S551" s="8"/>
      <c r="T551" s="103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9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9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12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  <c r="FJ551" s="8"/>
      <c r="FK551" s="8"/>
      <c r="FL551" s="8"/>
      <c r="FM551" s="8"/>
      <c r="FN551" s="8"/>
      <c r="FO551" s="8"/>
      <c r="FP551" s="8"/>
      <c r="FQ551" s="8"/>
      <c r="FR551" s="8"/>
      <c r="FS551" s="8"/>
      <c r="FT551" s="8"/>
      <c r="FU551" s="8"/>
      <c r="FV551" s="8"/>
      <c r="FW551" s="8"/>
      <c r="FX551" s="8"/>
      <c r="FY551" s="8"/>
      <c r="FZ551" s="8"/>
      <c r="GA551" s="8"/>
      <c r="GB551" s="8"/>
      <c r="GC551" s="8"/>
      <c r="GD551" s="8"/>
      <c r="GE551" s="8"/>
      <c r="GF551" s="8"/>
      <c r="GG551" s="8"/>
      <c r="GH551" s="8"/>
      <c r="GI551" s="8"/>
      <c r="GJ551" s="8"/>
      <c r="GK551" s="8"/>
      <c r="GL551" s="8"/>
      <c r="GM551" s="8"/>
      <c r="GN551" s="8"/>
      <c r="GO551" s="8"/>
      <c r="GP551" s="8"/>
      <c r="GQ551" s="8"/>
      <c r="GR551" s="8"/>
      <c r="GS551" s="8"/>
      <c r="GT551" s="8"/>
      <c r="GU551" s="8"/>
      <c r="GV551" s="8"/>
      <c r="GW551" s="8"/>
      <c r="GX551" s="8"/>
      <c r="GY551" s="8"/>
      <c r="GZ551" s="8"/>
      <c r="HA551" s="8"/>
      <c r="HB551" s="8"/>
      <c r="HC551" s="8"/>
      <c r="HD551" s="8"/>
    </row>
    <row r="552" spans="2:212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103"/>
      <c r="R552" s="8"/>
      <c r="S552" s="8"/>
      <c r="T552" s="103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9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9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12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  <c r="GJ552" s="8"/>
      <c r="GK552" s="8"/>
      <c r="GL552" s="8"/>
      <c r="GM552" s="8"/>
      <c r="GN552" s="8"/>
      <c r="GO552" s="8"/>
      <c r="GP552" s="8"/>
      <c r="GQ552" s="8"/>
      <c r="GR552" s="8"/>
      <c r="GS552" s="8"/>
      <c r="GT552" s="8"/>
      <c r="GU552" s="8"/>
      <c r="GV552" s="8"/>
      <c r="GW552" s="8"/>
      <c r="GX552" s="8"/>
      <c r="GY552" s="8"/>
      <c r="GZ552" s="8"/>
      <c r="HA552" s="8"/>
      <c r="HB552" s="8"/>
      <c r="HC552" s="8"/>
      <c r="HD552" s="8"/>
    </row>
    <row r="553" spans="2:212"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103"/>
      <c r="R553" s="8"/>
      <c r="S553" s="8"/>
      <c r="T553" s="103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9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9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12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  <c r="FJ553" s="8"/>
      <c r="FK553" s="8"/>
      <c r="FL553" s="8"/>
      <c r="FM553" s="8"/>
      <c r="FN553" s="8"/>
      <c r="FO553" s="8"/>
      <c r="FP553" s="8"/>
      <c r="FQ553" s="8"/>
      <c r="FR553" s="8"/>
      <c r="FS553" s="8"/>
      <c r="FT553" s="8"/>
      <c r="FU553" s="8"/>
      <c r="FV553" s="8"/>
      <c r="FW553" s="8"/>
      <c r="FX553" s="8"/>
      <c r="FY553" s="8"/>
      <c r="FZ553" s="8"/>
      <c r="GA553" s="8"/>
      <c r="GB553" s="8"/>
      <c r="GC553" s="8"/>
      <c r="GD553" s="8"/>
      <c r="GE553" s="8"/>
      <c r="GF553" s="8"/>
      <c r="GG553" s="8"/>
      <c r="GH553" s="8"/>
      <c r="GI553" s="8"/>
      <c r="GJ553" s="8"/>
      <c r="GK553" s="8"/>
      <c r="GL553" s="8"/>
      <c r="GM553" s="8"/>
      <c r="GN553" s="8"/>
      <c r="GO553" s="8"/>
      <c r="GP553" s="8"/>
      <c r="GQ553" s="8"/>
      <c r="GR553" s="8"/>
      <c r="GS553" s="8"/>
      <c r="GT553" s="8"/>
      <c r="GU553" s="8"/>
      <c r="GV553" s="8"/>
      <c r="GW553" s="8"/>
      <c r="GX553" s="8"/>
      <c r="GY553" s="8"/>
      <c r="GZ553" s="8"/>
      <c r="HA553" s="8"/>
      <c r="HB553" s="8"/>
      <c r="HC553" s="8"/>
      <c r="HD553" s="8"/>
    </row>
    <row r="554" spans="2:212"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103"/>
      <c r="R554" s="8"/>
      <c r="S554" s="8"/>
      <c r="T554" s="103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9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9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12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  <c r="FJ554" s="8"/>
      <c r="FK554" s="8"/>
      <c r="FL554" s="8"/>
      <c r="FM554" s="8"/>
      <c r="FN554" s="8"/>
      <c r="FO554" s="8"/>
      <c r="FP554" s="8"/>
      <c r="FQ554" s="8"/>
      <c r="FR554" s="8"/>
      <c r="FS554" s="8"/>
      <c r="FT554" s="8"/>
      <c r="FU554" s="8"/>
      <c r="FV554" s="8"/>
      <c r="FW554" s="8"/>
      <c r="FX554" s="8"/>
      <c r="FY554" s="8"/>
      <c r="FZ554" s="8"/>
      <c r="GA554" s="8"/>
      <c r="GB554" s="8"/>
      <c r="GC554" s="8"/>
      <c r="GD554" s="8"/>
      <c r="GE554" s="8"/>
      <c r="GF554" s="8"/>
      <c r="GG554" s="8"/>
      <c r="GH554" s="8"/>
      <c r="GI554" s="8"/>
      <c r="GJ554" s="8"/>
      <c r="GK554" s="8"/>
      <c r="GL554" s="8"/>
      <c r="GM554" s="8"/>
      <c r="GN554" s="8"/>
      <c r="GO554" s="8"/>
      <c r="GP554" s="8"/>
      <c r="GQ554" s="8"/>
      <c r="GR554" s="8"/>
      <c r="GS554" s="8"/>
      <c r="GT554" s="8"/>
      <c r="GU554" s="8"/>
      <c r="GV554" s="8"/>
      <c r="GW554" s="8"/>
      <c r="GX554" s="8"/>
      <c r="GY554" s="8"/>
      <c r="GZ554" s="8"/>
      <c r="HA554" s="8"/>
      <c r="HB554" s="8"/>
      <c r="HC554" s="8"/>
      <c r="HD554" s="8"/>
    </row>
    <row r="555" spans="2:212"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103"/>
      <c r="R555" s="8"/>
      <c r="S555" s="8"/>
      <c r="T555" s="103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9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9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12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  <c r="FJ555" s="8"/>
      <c r="FK555" s="8"/>
      <c r="FL555" s="8"/>
      <c r="FM555" s="8"/>
      <c r="FN555" s="8"/>
      <c r="FO555" s="8"/>
      <c r="FP555" s="8"/>
      <c r="FQ555" s="8"/>
      <c r="FR555" s="8"/>
      <c r="FS555" s="8"/>
      <c r="FT555" s="8"/>
      <c r="FU555" s="8"/>
      <c r="FV555" s="8"/>
      <c r="FW555" s="8"/>
      <c r="FX555" s="8"/>
      <c r="FY555" s="8"/>
      <c r="FZ555" s="8"/>
      <c r="GA555" s="8"/>
      <c r="GB555" s="8"/>
      <c r="GC555" s="8"/>
      <c r="GD555" s="8"/>
      <c r="GE555" s="8"/>
      <c r="GF555" s="8"/>
      <c r="GG555" s="8"/>
      <c r="GH555" s="8"/>
      <c r="GI555" s="8"/>
      <c r="GJ555" s="8"/>
      <c r="GK555" s="8"/>
      <c r="GL555" s="8"/>
      <c r="GM555" s="8"/>
      <c r="GN555" s="8"/>
      <c r="GO555" s="8"/>
      <c r="GP555" s="8"/>
      <c r="GQ555" s="8"/>
      <c r="GR555" s="8"/>
      <c r="GS555" s="8"/>
      <c r="GT555" s="8"/>
      <c r="GU555" s="8"/>
      <c r="GV555" s="8"/>
      <c r="GW555" s="8"/>
      <c r="GX555" s="8"/>
      <c r="GY555" s="8"/>
      <c r="GZ555" s="8"/>
      <c r="HA555" s="8"/>
      <c r="HB555" s="8"/>
      <c r="HC555" s="8"/>
      <c r="HD555" s="8"/>
    </row>
    <row r="556" spans="2:212"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103"/>
      <c r="R556" s="8"/>
      <c r="S556" s="8"/>
      <c r="T556" s="103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9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9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12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  <c r="GJ556" s="8"/>
      <c r="GK556" s="8"/>
      <c r="GL556" s="8"/>
      <c r="GM556" s="8"/>
      <c r="GN556" s="8"/>
      <c r="GO556" s="8"/>
      <c r="GP556" s="8"/>
      <c r="GQ556" s="8"/>
      <c r="GR556" s="8"/>
      <c r="GS556" s="8"/>
      <c r="GT556" s="8"/>
      <c r="GU556" s="8"/>
      <c r="GV556" s="8"/>
      <c r="GW556" s="8"/>
      <c r="GX556" s="8"/>
      <c r="GY556" s="8"/>
      <c r="GZ556" s="8"/>
      <c r="HA556" s="8"/>
      <c r="HB556" s="8"/>
      <c r="HC556" s="8"/>
      <c r="HD556" s="8"/>
    </row>
    <row r="557" spans="2:212"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103"/>
      <c r="R557" s="8"/>
      <c r="S557" s="8"/>
      <c r="T557" s="103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9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9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12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  <c r="FJ557" s="8"/>
      <c r="FK557" s="8"/>
      <c r="FL557" s="8"/>
      <c r="FM557" s="8"/>
      <c r="FN557" s="8"/>
      <c r="FO557" s="8"/>
      <c r="FP557" s="8"/>
      <c r="FQ557" s="8"/>
      <c r="FR557" s="8"/>
      <c r="FS557" s="8"/>
      <c r="FT557" s="8"/>
      <c r="FU557" s="8"/>
      <c r="FV557" s="8"/>
      <c r="FW557" s="8"/>
      <c r="FX557" s="8"/>
      <c r="FY557" s="8"/>
      <c r="FZ557" s="8"/>
      <c r="GA557" s="8"/>
      <c r="GB557" s="8"/>
      <c r="GC557" s="8"/>
      <c r="GD557" s="8"/>
      <c r="GE557" s="8"/>
      <c r="GF557" s="8"/>
      <c r="GG557" s="8"/>
      <c r="GH557" s="8"/>
      <c r="GI557" s="8"/>
      <c r="GJ557" s="8"/>
      <c r="GK557" s="8"/>
      <c r="GL557" s="8"/>
      <c r="GM557" s="8"/>
      <c r="GN557" s="8"/>
      <c r="GO557" s="8"/>
      <c r="GP557" s="8"/>
      <c r="GQ557" s="8"/>
      <c r="GR557" s="8"/>
      <c r="GS557" s="8"/>
      <c r="GT557" s="8"/>
      <c r="GU557" s="8"/>
      <c r="GV557" s="8"/>
      <c r="GW557" s="8"/>
      <c r="GX557" s="8"/>
      <c r="GY557" s="8"/>
      <c r="GZ557" s="8"/>
      <c r="HA557" s="8"/>
      <c r="HB557" s="8"/>
      <c r="HC557" s="8"/>
      <c r="HD557" s="8"/>
    </row>
    <row r="558" spans="2:212"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103"/>
      <c r="R558" s="8"/>
      <c r="S558" s="8"/>
      <c r="T558" s="103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9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9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12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  <c r="GJ558" s="8"/>
      <c r="GK558" s="8"/>
      <c r="GL558" s="8"/>
      <c r="GM558" s="8"/>
      <c r="GN558" s="8"/>
      <c r="GO558" s="8"/>
      <c r="GP558" s="8"/>
      <c r="GQ558" s="8"/>
      <c r="GR558" s="8"/>
      <c r="GS558" s="8"/>
      <c r="GT558" s="8"/>
      <c r="GU558" s="8"/>
      <c r="GV558" s="8"/>
      <c r="GW558" s="8"/>
      <c r="GX558" s="8"/>
      <c r="GY558" s="8"/>
      <c r="GZ558" s="8"/>
      <c r="HA558" s="8"/>
      <c r="HB558" s="8"/>
      <c r="HC558" s="8"/>
      <c r="HD558" s="8"/>
    </row>
    <row r="559" spans="2:212"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103"/>
      <c r="R559" s="8"/>
      <c r="S559" s="8"/>
      <c r="T559" s="103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9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9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12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  <c r="FJ559" s="8"/>
      <c r="FK559" s="8"/>
      <c r="FL559" s="8"/>
      <c r="FM559" s="8"/>
      <c r="FN559" s="8"/>
      <c r="FO559" s="8"/>
      <c r="FP559" s="8"/>
      <c r="FQ559" s="8"/>
      <c r="FR559" s="8"/>
      <c r="FS559" s="8"/>
      <c r="FT559" s="8"/>
      <c r="FU559" s="8"/>
      <c r="FV559" s="8"/>
      <c r="FW559" s="8"/>
      <c r="FX559" s="8"/>
      <c r="FY559" s="8"/>
      <c r="FZ559" s="8"/>
      <c r="GA559" s="8"/>
      <c r="GB559" s="8"/>
      <c r="GC559" s="8"/>
      <c r="GD559" s="8"/>
      <c r="GE559" s="8"/>
      <c r="GF559" s="8"/>
      <c r="GG559" s="8"/>
      <c r="GH559" s="8"/>
      <c r="GI559" s="8"/>
      <c r="GJ559" s="8"/>
      <c r="GK559" s="8"/>
      <c r="GL559" s="8"/>
      <c r="GM559" s="8"/>
      <c r="GN559" s="8"/>
      <c r="GO559" s="8"/>
      <c r="GP559" s="8"/>
      <c r="GQ559" s="8"/>
      <c r="GR559" s="8"/>
      <c r="GS559" s="8"/>
      <c r="GT559" s="8"/>
      <c r="GU559" s="8"/>
      <c r="GV559" s="8"/>
      <c r="GW559" s="8"/>
      <c r="GX559" s="8"/>
      <c r="GY559" s="8"/>
      <c r="GZ559" s="8"/>
      <c r="HA559" s="8"/>
      <c r="HB559" s="8"/>
      <c r="HC559" s="8"/>
      <c r="HD559" s="8"/>
    </row>
    <row r="560" spans="2:212"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103"/>
      <c r="R560" s="8"/>
      <c r="S560" s="8"/>
      <c r="T560" s="103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9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9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12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  <c r="FJ560" s="8"/>
      <c r="FK560" s="8"/>
      <c r="FL560" s="8"/>
      <c r="FM560" s="8"/>
      <c r="FN560" s="8"/>
      <c r="FO560" s="8"/>
      <c r="FP560" s="8"/>
      <c r="FQ560" s="8"/>
      <c r="FR560" s="8"/>
      <c r="FS560" s="8"/>
      <c r="FT560" s="8"/>
      <c r="FU560" s="8"/>
      <c r="FV560" s="8"/>
      <c r="FW560" s="8"/>
      <c r="FX560" s="8"/>
      <c r="FY560" s="8"/>
      <c r="FZ560" s="8"/>
      <c r="GA560" s="8"/>
      <c r="GB560" s="8"/>
      <c r="GC560" s="8"/>
      <c r="GD560" s="8"/>
      <c r="GE560" s="8"/>
      <c r="GF560" s="8"/>
      <c r="GG560" s="8"/>
      <c r="GH560" s="8"/>
      <c r="GI560" s="8"/>
      <c r="GJ560" s="8"/>
      <c r="GK560" s="8"/>
      <c r="GL560" s="8"/>
      <c r="GM560" s="8"/>
      <c r="GN560" s="8"/>
      <c r="GO560" s="8"/>
      <c r="GP560" s="8"/>
      <c r="GQ560" s="8"/>
      <c r="GR560" s="8"/>
      <c r="GS560" s="8"/>
      <c r="GT560" s="8"/>
      <c r="GU560" s="8"/>
      <c r="GV560" s="8"/>
      <c r="GW560" s="8"/>
      <c r="GX560" s="8"/>
      <c r="GY560" s="8"/>
      <c r="GZ560" s="8"/>
      <c r="HA560" s="8"/>
      <c r="HB560" s="8"/>
      <c r="HC560" s="8"/>
      <c r="HD560" s="8"/>
    </row>
    <row r="561" spans="2:212"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103"/>
      <c r="R561" s="8"/>
      <c r="S561" s="8"/>
      <c r="T561" s="103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9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9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12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  <c r="GJ561" s="8"/>
      <c r="GK561" s="8"/>
      <c r="GL561" s="8"/>
      <c r="GM561" s="8"/>
      <c r="GN561" s="8"/>
      <c r="GO561" s="8"/>
      <c r="GP561" s="8"/>
      <c r="GQ561" s="8"/>
      <c r="GR561" s="8"/>
      <c r="GS561" s="8"/>
      <c r="GT561" s="8"/>
      <c r="GU561" s="8"/>
      <c r="GV561" s="8"/>
      <c r="GW561" s="8"/>
      <c r="GX561" s="8"/>
      <c r="GY561" s="8"/>
      <c r="GZ561" s="8"/>
      <c r="HA561" s="8"/>
      <c r="HB561" s="8"/>
      <c r="HC561" s="8"/>
      <c r="HD561" s="8"/>
    </row>
    <row r="562" spans="2:212"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103"/>
      <c r="R562" s="8"/>
      <c r="S562" s="8"/>
      <c r="T562" s="103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9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9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12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  <c r="FJ562" s="8"/>
      <c r="FK562" s="8"/>
      <c r="FL562" s="8"/>
      <c r="FM562" s="8"/>
      <c r="FN562" s="8"/>
      <c r="FO562" s="8"/>
      <c r="FP562" s="8"/>
      <c r="FQ562" s="8"/>
      <c r="FR562" s="8"/>
      <c r="FS562" s="8"/>
      <c r="FT562" s="8"/>
      <c r="FU562" s="8"/>
      <c r="FV562" s="8"/>
      <c r="FW562" s="8"/>
      <c r="FX562" s="8"/>
      <c r="FY562" s="8"/>
      <c r="FZ562" s="8"/>
      <c r="GA562" s="8"/>
      <c r="GB562" s="8"/>
      <c r="GC562" s="8"/>
      <c r="GD562" s="8"/>
      <c r="GE562" s="8"/>
      <c r="GF562" s="8"/>
      <c r="GG562" s="8"/>
      <c r="GH562" s="8"/>
      <c r="GI562" s="8"/>
      <c r="GJ562" s="8"/>
      <c r="GK562" s="8"/>
      <c r="GL562" s="8"/>
      <c r="GM562" s="8"/>
      <c r="GN562" s="8"/>
      <c r="GO562" s="8"/>
      <c r="GP562" s="8"/>
      <c r="GQ562" s="8"/>
      <c r="GR562" s="8"/>
      <c r="GS562" s="8"/>
      <c r="GT562" s="8"/>
      <c r="GU562" s="8"/>
      <c r="GV562" s="8"/>
      <c r="GW562" s="8"/>
      <c r="GX562" s="8"/>
      <c r="GY562" s="8"/>
      <c r="GZ562" s="8"/>
      <c r="HA562" s="8"/>
      <c r="HB562" s="8"/>
      <c r="HC562" s="8"/>
      <c r="HD562" s="8"/>
    </row>
    <row r="563" spans="2:212"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103"/>
      <c r="R563" s="8"/>
      <c r="S563" s="8"/>
      <c r="T563" s="103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9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9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12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  <c r="FJ563" s="8"/>
      <c r="FK563" s="8"/>
      <c r="FL563" s="8"/>
      <c r="FM563" s="8"/>
      <c r="FN563" s="8"/>
      <c r="FO563" s="8"/>
      <c r="FP563" s="8"/>
      <c r="FQ563" s="8"/>
      <c r="FR563" s="8"/>
      <c r="FS563" s="8"/>
      <c r="FT563" s="8"/>
      <c r="FU563" s="8"/>
      <c r="FV563" s="8"/>
      <c r="FW563" s="8"/>
      <c r="FX563" s="8"/>
      <c r="FY563" s="8"/>
      <c r="FZ563" s="8"/>
      <c r="GA563" s="8"/>
      <c r="GB563" s="8"/>
      <c r="GC563" s="8"/>
      <c r="GD563" s="8"/>
      <c r="GE563" s="8"/>
      <c r="GF563" s="8"/>
      <c r="GG563" s="8"/>
      <c r="GH563" s="8"/>
      <c r="GI563" s="8"/>
      <c r="GJ563" s="8"/>
      <c r="GK563" s="8"/>
      <c r="GL563" s="8"/>
      <c r="GM563" s="8"/>
      <c r="GN563" s="8"/>
      <c r="GO563" s="8"/>
      <c r="GP563" s="8"/>
      <c r="GQ563" s="8"/>
      <c r="GR563" s="8"/>
      <c r="GS563" s="8"/>
      <c r="GT563" s="8"/>
      <c r="GU563" s="8"/>
      <c r="GV563" s="8"/>
      <c r="GW563" s="8"/>
      <c r="GX563" s="8"/>
      <c r="GY563" s="8"/>
      <c r="GZ563" s="8"/>
      <c r="HA563" s="8"/>
      <c r="HB563" s="8"/>
      <c r="HC563" s="8"/>
      <c r="HD563" s="8"/>
    </row>
    <row r="564" spans="2:212"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103"/>
      <c r="R564" s="8"/>
      <c r="S564" s="8"/>
      <c r="T564" s="103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9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9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12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  <c r="GJ564" s="8"/>
      <c r="GK564" s="8"/>
      <c r="GL564" s="8"/>
      <c r="GM564" s="8"/>
      <c r="GN564" s="8"/>
      <c r="GO564" s="8"/>
      <c r="GP564" s="8"/>
      <c r="GQ564" s="8"/>
      <c r="GR564" s="8"/>
      <c r="GS564" s="8"/>
      <c r="GT564" s="8"/>
      <c r="GU564" s="8"/>
      <c r="GV564" s="8"/>
      <c r="GW564" s="8"/>
      <c r="GX564" s="8"/>
      <c r="GY564" s="8"/>
      <c r="GZ564" s="8"/>
      <c r="HA564" s="8"/>
      <c r="HB564" s="8"/>
      <c r="HC564" s="8"/>
      <c r="HD564" s="8"/>
    </row>
    <row r="565" spans="2:212"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103"/>
      <c r="R565" s="8"/>
      <c r="S565" s="8"/>
      <c r="T565" s="103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9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9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12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  <c r="FJ565" s="8"/>
      <c r="FK565" s="8"/>
      <c r="FL565" s="8"/>
      <c r="FM565" s="8"/>
      <c r="FN565" s="8"/>
      <c r="FO565" s="8"/>
      <c r="FP565" s="8"/>
      <c r="FQ565" s="8"/>
      <c r="FR565" s="8"/>
      <c r="FS565" s="8"/>
      <c r="FT565" s="8"/>
      <c r="FU565" s="8"/>
      <c r="FV565" s="8"/>
      <c r="FW565" s="8"/>
      <c r="FX565" s="8"/>
      <c r="FY565" s="8"/>
      <c r="FZ565" s="8"/>
      <c r="GA565" s="8"/>
      <c r="GB565" s="8"/>
      <c r="GC565" s="8"/>
      <c r="GD565" s="8"/>
      <c r="GE565" s="8"/>
      <c r="GF565" s="8"/>
      <c r="GG565" s="8"/>
      <c r="GH565" s="8"/>
      <c r="GI565" s="8"/>
      <c r="GJ565" s="8"/>
      <c r="GK565" s="8"/>
      <c r="GL565" s="8"/>
      <c r="GM565" s="8"/>
      <c r="GN565" s="8"/>
      <c r="GO565" s="8"/>
      <c r="GP565" s="8"/>
      <c r="GQ565" s="8"/>
      <c r="GR565" s="8"/>
      <c r="GS565" s="8"/>
      <c r="GT565" s="8"/>
      <c r="GU565" s="8"/>
      <c r="GV565" s="8"/>
      <c r="GW565" s="8"/>
      <c r="GX565" s="8"/>
      <c r="GY565" s="8"/>
      <c r="GZ565" s="8"/>
      <c r="HA565" s="8"/>
      <c r="HB565" s="8"/>
      <c r="HC565" s="8"/>
      <c r="HD565" s="8"/>
    </row>
    <row r="566" spans="2:212"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103"/>
      <c r="R566" s="8"/>
      <c r="S566" s="8"/>
      <c r="T566" s="103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9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9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12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  <c r="FJ566" s="8"/>
      <c r="FK566" s="8"/>
      <c r="FL566" s="8"/>
      <c r="FM566" s="8"/>
      <c r="FN566" s="8"/>
      <c r="FO566" s="8"/>
      <c r="FP566" s="8"/>
      <c r="FQ566" s="8"/>
      <c r="FR566" s="8"/>
      <c r="FS566" s="8"/>
      <c r="FT566" s="8"/>
      <c r="FU566" s="8"/>
      <c r="FV566" s="8"/>
      <c r="FW566" s="8"/>
      <c r="FX566" s="8"/>
      <c r="FY566" s="8"/>
      <c r="FZ566" s="8"/>
      <c r="GA566" s="8"/>
      <c r="GB566" s="8"/>
      <c r="GC566" s="8"/>
      <c r="GD566" s="8"/>
      <c r="GE566" s="8"/>
      <c r="GF566" s="8"/>
      <c r="GG566" s="8"/>
      <c r="GH566" s="8"/>
      <c r="GI566" s="8"/>
      <c r="GJ566" s="8"/>
      <c r="GK566" s="8"/>
      <c r="GL566" s="8"/>
      <c r="GM566" s="8"/>
      <c r="GN566" s="8"/>
      <c r="GO566" s="8"/>
      <c r="GP566" s="8"/>
      <c r="GQ566" s="8"/>
      <c r="GR566" s="8"/>
      <c r="GS566" s="8"/>
      <c r="GT566" s="8"/>
      <c r="GU566" s="8"/>
      <c r="GV566" s="8"/>
      <c r="GW566" s="8"/>
      <c r="GX566" s="8"/>
      <c r="GY566" s="8"/>
      <c r="GZ566" s="8"/>
      <c r="HA566" s="8"/>
      <c r="HB566" s="8"/>
      <c r="HC566" s="8"/>
      <c r="HD566" s="8"/>
    </row>
    <row r="567" spans="2:212"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103"/>
      <c r="R567" s="8"/>
      <c r="S567" s="8"/>
      <c r="T567" s="103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9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9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12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  <c r="GJ567" s="8"/>
      <c r="GK567" s="8"/>
      <c r="GL567" s="8"/>
      <c r="GM567" s="8"/>
      <c r="GN567" s="8"/>
      <c r="GO567" s="8"/>
      <c r="GP567" s="8"/>
      <c r="GQ567" s="8"/>
      <c r="GR567" s="8"/>
      <c r="GS567" s="8"/>
      <c r="GT567" s="8"/>
      <c r="GU567" s="8"/>
      <c r="GV567" s="8"/>
      <c r="GW567" s="8"/>
      <c r="GX567" s="8"/>
      <c r="GY567" s="8"/>
      <c r="GZ567" s="8"/>
      <c r="HA567" s="8"/>
      <c r="HB567" s="8"/>
      <c r="HC567" s="8"/>
      <c r="HD567" s="8"/>
    </row>
    <row r="568" spans="2:212"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103"/>
      <c r="R568" s="8"/>
      <c r="S568" s="8"/>
      <c r="T568" s="103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9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9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12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  <c r="FJ568" s="8"/>
      <c r="FK568" s="8"/>
      <c r="FL568" s="8"/>
      <c r="FM568" s="8"/>
      <c r="FN568" s="8"/>
      <c r="FO568" s="8"/>
      <c r="FP568" s="8"/>
      <c r="FQ568" s="8"/>
      <c r="FR568" s="8"/>
      <c r="FS568" s="8"/>
      <c r="FT568" s="8"/>
      <c r="FU568" s="8"/>
      <c r="FV568" s="8"/>
      <c r="FW568" s="8"/>
      <c r="FX568" s="8"/>
      <c r="FY568" s="8"/>
      <c r="FZ568" s="8"/>
      <c r="GA568" s="8"/>
      <c r="GB568" s="8"/>
      <c r="GC568" s="8"/>
      <c r="GD568" s="8"/>
      <c r="GE568" s="8"/>
      <c r="GF568" s="8"/>
      <c r="GG568" s="8"/>
      <c r="GH568" s="8"/>
      <c r="GI568" s="8"/>
      <c r="GJ568" s="8"/>
      <c r="GK568" s="8"/>
      <c r="GL568" s="8"/>
      <c r="GM568" s="8"/>
      <c r="GN568" s="8"/>
      <c r="GO568" s="8"/>
      <c r="GP568" s="8"/>
      <c r="GQ568" s="8"/>
      <c r="GR568" s="8"/>
      <c r="GS568" s="8"/>
      <c r="GT568" s="8"/>
      <c r="GU568" s="8"/>
      <c r="GV568" s="8"/>
      <c r="GW568" s="8"/>
      <c r="GX568" s="8"/>
      <c r="GY568" s="8"/>
      <c r="GZ568" s="8"/>
      <c r="HA568" s="8"/>
      <c r="HB568" s="8"/>
      <c r="HC568" s="8"/>
      <c r="HD568" s="8"/>
    </row>
    <row r="569" spans="2:212"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103"/>
      <c r="R569" s="8"/>
      <c r="S569" s="8"/>
      <c r="T569" s="103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9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9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12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  <c r="FJ569" s="8"/>
      <c r="FK569" s="8"/>
      <c r="FL569" s="8"/>
      <c r="FM569" s="8"/>
      <c r="FN569" s="8"/>
      <c r="FO569" s="8"/>
      <c r="FP569" s="8"/>
      <c r="FQ569" s="8"/>
      <c r="FR569" s="8"/>
      <c r="FS569" s="8"/>
      <c r="FT569" s="8"/>
      <c r="FU569" s="8"/>
      <c r="FV569" s="8"/>
      <c r="FW569" s="8"/>
      <c r="FX569" s="8"/>
      <c r="FY569" s="8"/>
      <c r="FZ569" s="8"/>
      <c r="GA569" s="8"/>
      <c r="GB569" s="8"/>
      <c r="GC569" s="8"/>
      <c r="GD569" s="8"/>
      <c r="GE569" s="8"/>
      <c r="GF569" s="8"/>
      <c r="GG569" s="8"/>
      <c r="GH569" s="8"/>
      <c r="GI569" s="8"/>
      <c r="GJ569" s="8"/>
      <c r="GK569" s="8"/>
      <c r="GL569" s="8"/>
      <c r="GM569" s="8"/>
      <c r="GN569" s="8"/>
      <c r="GO569" s="8"/>
      <c r="GP569" s="8"/>
      <c r="GQ569" s="8"/>
      <c r="GR569" s="8"/>
      <c r="GS569" s="8"/>
      <c r="GT569" s="8"/>
      <c r="GU569" s="8"/>
      <c r="GV569" s="8"/>
      <c r="GW569" s="8"/>
      <c r="GX569" s="8"/>
      <c r="GY569" s="8"/>
      <c r="GZ569" s="8"/>
      <c r="HA569" s="8"/>
      <c r="HB569" s="8"/>
      <c r="HC569" s="8"/>
      <c r="HD569" s="8"/>
    </row>
    <row r="570" spans="2:212"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103"/>
      <c r="R570" s="8"/>
      <c r="S570" s="8"/>
      <c r="T570" s="103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9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9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12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  <c r="FJ570" s="8"/>
      <c r="FK570" s="8"/>
      <c r="FL570" s="8"/>
      <c r="FM570" s="8"/>
      <c r="FN570" s="8"/>
      <c r="FO570" s="8"/>
      <c r="FP570" s="8"/>
      <c r="FQ570" s="8"/>
      <c r="FR570" s="8"/>
      <c r="FS570" s="8"/>
      <c r="FT570" s="8"/>
      <c r="FU570" s="8"/>
      <c r="FV570" s="8"/>
      <c r="FW570" s="8"/>
      <c r="FX570" s="8"/>
      <c r="FY570" s="8"/>
      <c r="FZ570" s="8"/>
      <c r="GA570" s="8"/>
      <c r="GB570" s="8"/>
      <c r="GC570" s="8"/>
      <c r="GD570" s="8"/>
      <c r="GE570" s="8"/>
      <c r="GF570" s="8"/>
      <c r="GG570" s="8"/>
      <c r="GH570" s="8"/>
      <c r="GI570" s="8"/>
      <c r="GJ570" s="8"/>
      <c r="GK570" s="8"/>
      <c r="GL570" s="8"/>
      <c r="GM570" s="8"/>
      <c r="GN570" s="8"/>
      <c r="GO570" s="8"/>
      <c r="GP570" s="8"/>
      <c r="GQ570" s="8"/>
      <c r="GR570" s="8"/>
      <c r="GS570" s="8"/>
      <c r="GT570" s="8"/>
      <c r="GU570" s="8"/>
      <c r="GV570" s="8"/>
      <c r="GW570" s="8"/>
      <c r="GX570" s="8"/>
      <c r="GY570" s="8"/>
      <c r="GZ570" s="8"/>
      <c r="HA570" s="8"/>
      <c r="HB570" s="8"/>
      <c r="HC570" s="8"/>
      <c r="HD570" s="8"/>
    </row>
    <row r="571" spans="2:212"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103"/>
      <c r="R571" s="8"/>
      <c r="S571" s="8"/>
      <c r="T571" s="103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9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9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12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  <c r="FJ571" s="8"/>
      <c r="FK571" s="8"/>
      <c r="FL571" s="8"/>
      <c r="FM571" s="8"/>
      <c r="FN571" s="8"/>
      <c r="FO571" s="8"/>
      <c r="FP571" s="8"/>
      <c r="FQ571" s="8"/>
      <c r="FR571" s="8"/>
      <c r="FS571" s="8"/>
      <c r="FT571" s="8"/>
      <c r="FU571" s="8"/>
      <c r="FV571" s="8"/>
      <c r="FW571" s="8"/>
      <c r="FX571" s="8"/>
      <c r="FY571" s="8"/>
      <c r="FZ571" s="8"/>
      <c r="GA571" s="8"/>
      <c r="GB571" s="8"/>
      <c r="GC571" s="8"/>
      <c r="GD571" s="8"/>
      <c r="GE571" s="8"/>
      <c r="GF571" s="8"/>
      <c r="GG571" s="8"/>
      <c r="GH571" s="8"/>
      <c r="GI571" s="8"/>
      <c r="GJ571" s="8"/>
      <c r="GK571" s="8"/>
      <c r="GL571" s="8"/>
      <c r="GM571" s="8"/>
      <c r="GN571" s="8"/>
      <c r="GO571" s="8"/>
      <c r="GP571" s="8"/>
      <c r="GQ571" s="8"/>
      <c r="GR571" s="8"/>
      <c r="GS571" s="8"/>
      <c r="GT571" s="8"/>
      <c r="GU571" s="8"/>
      <c r="GV571" s="8"/>
      <c r="GW571" s="8"/>
      <c r="GX571" s="8"/>
      <c r="GY571" s="8"/>
      <c r="GZ571" s="8"/>
      <c r="HA571" s="8"/>
      <c r="HB571" s="8"/>
      <c r="HC571" s="8"/>
      <c r="HD571" s="8"/>
    </row>
    <row r="572" spans="2:212"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103"/>
      <c r="R572" s="8"/>
      <c r="S572" s="8"/>
      <c r="T572" s="103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9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9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12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  <c r="FJ572" s="8"/>
      <c r="FK572" s="8"/>
      <c r="FL572" s="8"/>
      <c r="FM572" s="8"/>
      <c r="FN572" s="8"/>
      <c r="FO572" s="8"/>
      <c r="FP572" s="8"/>
      <c r="FQ572" s="8"/>
      <c r="FR572" s="8"/>
      <c r="FS572" s="8"/>
      <c r="FT572" s="8"/>
      <c r="FU572" s="8"/>
      <c r="FV572" s="8"/>
      <c r="FW572" s="8"/>
      <c r="FX572" s="8"/>
      <c r="FY572" s="8"/>
      <c r="FZ572" s="8"/>
      <c r="GA572" s="8"/>
      <c r="GB572" s="8"/>
      <c r="GC572" s="8"/>
      <c r="GD572" s="8"/>
      <c r="GE572" s="8"/>
      <c r="GF572" s="8"/>
      <c r="GG572" s="8"/>
      <c r="GH572" s="8"/>
      <c r="GI572" s="8"/>
      <c r="GJ572" s="8"/>
      <c r="GK572" s="8"/>
      <c r="GL572" s="8"/>
      <c r="GM572" s="8"/>
      <c r="GN572" s="8"/>
      <c r="GO572" s="8"/>
      <c r="GP572" s="8"/>
      <c r="GQ572" s="8"/>
      <c r="GR572" s="8"/>
      <c r="GS572" s="8"/>
      <c r="GT572" s="8"/>
      <c r="GU572" s="8"/>
      <c r="GV572" s="8"/>
      <c r="GW572" s="8"/>
      <c r="GX572" s="8"/>
      <c r="GY572" s="8"/>
      <c r="GZ572" s="8"/>
      <c r="HA572" s="8"/>
      <c r="HB572" s="8"/>
      <c r="HC572" s="8"/>
      <c r="HD572" s="8"/>
    </row>
    <row r="573" spans="2:212"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103"/>
      <c r="R573" s="8"/>
      <c r="S573" s="8"/>
      <c r="T573" s="103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9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9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12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  <c r="GJ573" s="8"/>
      <c r="GK573" s="8"/>
      <c r="GL573" s="8"/>
      <c r="GM573" s="8"/>
      <c r="GN573" s="8"/>
      <c r="GO573" s="8"/>
      <c r="GP573" s="8"/>
      <c r="GQ573" s="8"/>
      <c r="GR573" s="8"/>
      <c r="GS573" s="8"/>
      <c r="GT573" s="8"/>
      <c r="GU573" s="8"/>
      <c r="GV573" s="8"/>
      <c r="GW573" s="8"/>
      <c r="GX573" s="8"/>
      <c r="GY573" s="8"/>
      <c r="GZ573" s="8"/>
      <c r="HA573" s="8"/>
      <c r="HB573" s="8"/>
      <c r="HC573" s="8"/>
      <c r="HD573" s="8"/>
    </row>
    <row r="574" spans="2:212"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103"/>
      <c r="R574" s="8"/>
      <c r="S574" s="8"/>
      <c r="T574" s="103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9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9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12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  <c r="GJ574" s="8"/>
      <c r="GK574" s="8"/>
      <c r="GL574" s="8"/>
      <c r="GM574" s="8"/>
      <c r="GN574" s="8"/>
      <c r="GO574" s="8"/>
      <c r="GP574" s="8"/>
      <c r="GQ574" s="8"/>
      <c r="GR574" s="8"/>
      <c r="GS574" s="8"/>
      <c r="GT574" s="8"/>
      <c r="GU574" s="8"/>
      <c r="GV574" s="8"/>
      <c r="GW574" s="8"/>
      <c r="GX574" s="8"/>
      <c r="GY574" s="8"/>
      <c r="GZ574" s="8"/>
      <c r="HA574" s="8"/>
      <c r="HB574" s="8"/>
      <c r="HC574" s="8"/>
      <c r="HD574" s="8"/>
    </row>
    <row r="575" spans="2:212"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103"/>
      <c r="R575" s="8"/>
      <c r="S575" s="8"/>
      <c r="T575" s="103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9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9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12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  <c r="GJ575" s="8"/>
      <c r="GK575" s="8"/>
      <c r="GL575" s="8"/>
      <c r="GM575" s="8"/>
      <c r="GN575" s="8"/>
      <c r="GO575" s="8"/>
      <c r="GP575" s="8"/>
      <c r="GQ575" s="8"/>
      <c r="GR575" s="8"/>
      <c r="GS575" s="8"/>
      <c r="GT575" s="8"/>
      <c r="GU575" s="8"/>
      <c r="GV575" s="8"/>
      <c r="GW575" s="8"/>
      <c r="GX575" s="8"/>
      <c r="GY575" s="8"/>
      <c r="GZ575" s="8"/>
      <c r="HA575" s="8"/>
      <c r="HB575" s="8"/>
      <c r="HC575" s="8"/>
      <c r="HD575" s="8"/>
    </row>
    <row r="576" spans="2:212"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103"/>
      <c r="R576" s="8"/>
      <c r="S576" s="8"/>
      <c r="T576" s="103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9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9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12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  <c r="FJ576" s="8"/>
      <c r="FK576" s="8"/>
      <c r="FL576" s="8"/>
      <c r="FM576" s="8"/>
      <c r="FN576" s="8"/>
      <c r="FO576" s="8"/>
      <c r="FP576" s="8"/>
      <c r="FQ576" s="8"/>
      <c r="FR576" s="8"/>
      <c r="FS576" s="8"/>
      <c r="FT576" s="8"/>
      <c r="FU576" s="8"/>
      <c r="FV576" s="8"/>
      <c r="FW576" s="8"/>
      <c r="FX576" s="8"/>
      <c r="FY576" s="8"/>
      <c r="FZ576" s="8"/>
      <c r="GA576" s="8"/>
      <c r="GB576" s="8"/>
      <c r="GC576" s="8"/>
      <c r="GD576" s="8"/>
      <c r="GE576" s="8"/>
      <c r="GF576" s="8"/>
      <c r="GG576" s="8"/>
      <c r="GH576" s="8"/>
      <c r="GI576" s="8"/>
      <c r="GJ576" s="8"/>
      <c r="GK576" s="8"/>
      <c r="GL576" s="8"/>
      <c r="GM576" s="8"/>
      <c r="GN576" s="8"/>
      <c r="GO576" s="8"/>
      <c r="GP576" s="8"/>
      <c r="GQ576" s="8"/>
      <c r="GR576" s="8"/>
      <c r="GS576" s="8"/>
      <c r="GT576" s="8"/>
      <c r="GU576" s="8"/>
      <c r="GV576" s="8"/>
      <c r="GW576" s="8"/>
      <c r="GX576" s="8"/>
      <c r="GY576" s="8"/>
      <c r="GZ576" s="8"/>
      <c r="HA576" s="8"/>
      <c r="HB576" s="8"/>
      <c r="HC576" s="8"/>
      <c r="HD576" s="8"/>
    </row>
    <row r="577" spans="2:212"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103"/>
      <c r="R577" s="8"/>
      <c r="S577" s="8"/>
      <c r="T577" s="103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9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9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12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  <c r="FJ577" s="8"/>
      <c r="FK577" s="8"/>
      <c r="FL577" s="8"/>
      <c r="FM577" s="8"/>
      <c r="FN577" s="8"/>
      <c r="FO577" s="8"/>
      <c r="FP577" s="8"/>
      <c r="FQ577" s="8"/>
      <c r="FR577" s="8"/>
      <c r="FS577" s="8"/>
      <c r="FT577" s="8"/>
      <c r="FU577" s="8"/>
      <c r="FV577" s="8"/>
      <c r="FW577" s="8"/>
      <c r="FX577" s="8"/>
      <c r="FY577" s="8"/>
      <c r="FZ577" s="8"/>
      <c r="GA577" s="8"/>
      <c r="GB577" s="8"/>
      <c r="GC577" s="8"/>
      <c r="GD577" s="8"/>
      <c r="GE577" s="8"/>
      <c r="GF577" s="8"/>
      <c r="GG577" s="8"/>
      <c r="GH577" s="8"/>
      <c r="GI577" s="8"/>
      <c r="GJ577" s="8"/>
      <c r="GK577" s="8"/>
      <c r="GL577" s="8"/>
      <c r="GM577" s="8"/>
      <c r="GN577" s="8"/>
      <c r="GO577" s="8"/>
      <c r="GP577" s="8"/>
      <c r="GQ577" s="8"/>
      <c r="GR577" s="8"/>
      <c r="GS577" s="8"/>
      <c r="GT577" s="8"/>
      <c r="GU577" s="8"/>
      <c r="GV577" s="8"/>
      <c r="GW577" s="8"/>
      <c r="GX577" s="8"/>
      <c r="GY577" s="8"/>
      <c r="GZ577" s="8"/>
      <c r="HA577" s="8"/>
      <c r="HB577" s="8"/>
      <c r="HC577" s="8"/>
      <c r="HD577" s="8"/>
    </row>
    <row r="578" spans="2:212"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103"/>
      <c r="R578" s="8"/>
      <c r="S578" s="8"/>
      <c r="T578" s="103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9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9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12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  <c r="FJ578" s="8"/>
      <c r="FK578" s="8"/>
      <c r="FL578" s="8"/>
      <c r="FM578" s="8"/>
      <c r="FN578" s="8"/>
      <c r="FO578" s="8"/>
      <c r="FP578" s="8"/>
      <c r="FQ578" s="8"/>
      <c r="FR578" s="8"/>
      <c r="FS578" s="8"/>
      <c r="FT578" s="8"/>
      <c r="FU578" s="8"/>
      <c r="FV578" s="8"/>
      <c r="FW578" s="8"/>
      <c r="FX578" s="8"/>
      <c r="FY578" s="8"/>
      <c r="FZ578" s="8"/>
      <c r="GA578" s="8"/>
      <c r="GB578" s="8"/>
      <c r="GC578" s="8"/>
      <c r="GD578" s="8"/>
      <c r="GE578" s="8"/>
      <c r="GF578" s="8"/>
      <c r="GG578" s="8"/>
      <c r="GH578" s="8"/>
      <c r="GI578" s="8"/>
      <c r="GJ578" s="8"/>
      <c r="GK578" s="8"/>
      <c r="GL578" s="8"/>
      <c r="GM578" s="8"/>
      <c r="GN578" s="8"/>
      <c r="GO578" s="8"/>
      <c r="GP578" s="8"/>
      <c r="GQ578" s="8"/>
      <c r="GR578" s="8"/>
      <c r="GS578" s="8"/>
      <c r="GT578" s="8"/>
      <c r="GU578" s="8"/>
      <c r="GV578" s="8"/>
      <c r="GW578" s="8"/>
      <c r="GX578" s="8"/>
      <c r="GY578" s="8"/>
      <c r="GZ578" s="8"/>
      <c r="HA578" s="8"/>
      <c r="HB578" s="8"/>
      <c r="HC578" s="8"/>
      <c r="HD578" s="8"/>
    </row>
    <row r="579" spans="2:212"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103"/>
      <c r="R579" s="8"/>
      <c r="S579" s="8"/>
      <c r="T579" s="103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9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9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12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  <c r="FJ579" s="8"/>
      <c r="FK579" s="8"/>
      <c r="FL579" s="8"/>
      <c r="FM579" s="8"/>
      <c r="FN579" s="8"/>
      <c r="FO579" s="8"/>
      <c r="FP579" s="8"/>
      <c r="FQ579" s="8"/>
      <c r="FR579" s="8"/>
      <c r="FS579" s="8"/>
      <c r="FT579" s="8"/>
      <c r="FU579" s="8"/>
      <c r="FV579" s="8"/>
      <c r="FW579" s="8"/>
      <c r="FX579" s="8"/>
      <c r="FY579" s="8"/>
      <c r="FZ579" s="8"/>
      <c r="GA579" s="8"/>
      <c r="GB579" s="8"/>
      <c r="GC579" s="8"/>
      <c r="GD579" s="8"/>
      <c r="GE579" s="8"/>
      <c r="GF579" s="8"/>
      <c r="GG579" s="8"/>
      <c r="GH579" s="8"/>
      <c r="GI579" s="8"/>
      <c r="GJ579" s="8"/>
      <c r="GK579" s="8"/>
      <c r="GL579" s="8"/>
      <c r="GM579" s="8"/>
      <c r="GN579" s="8"/>
      <c r="GO579" s="8"/>
      <c r="GP579" s="8"/>
      <c r="GQ579" s="8"/>
      <c r="GR579" s="8"/>
      <c r="GS579" s="8"/>
      <c r="GT579" s="8"/>
      <c r="GU579" s="8"/>
      <c r="GV579" s="8"/>
      <c r="GW579" s="8"/>
      <c r="GX579" s="8"/>
      <c r="GY579" s="8"/>
      <c r="GZ579" s="8"/>
      <c r="HA579" s="8"/>
      <c r="HB579" s="8"/>
      <c r="HC579" s="8"/>
      <c r="HD579" s="8"/>
    </row>
    <row r="580" spans="2:212"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103"/>
      <c r="R580" s="8"/>
      <c r="S580" s="8"/>
      <c r="T580" s="103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9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9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12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  <c r="FJ580" s="8"/>
      <c r="FK580" s="8"/>
      <c r="FL580" s="8"/>
      <c r="FM580" s="8"/>
      <c r="FN580" s="8"/>
      <c r="FO580" s="8"/>
      <c r="FP580" s="8"/>
      <c r="FQ580" s="8"/>
      <c r="FR580" s="8"/>
      <c r="FS580" s="8"/>
      <c r="FT580" s="8"/>
      <c r="FU580" s="8"/>
      <c r="FV580" s="8"/>
      <c r="FW580" s="8"/>
      <c r="FX580" s="8"/>
      <c r="FY580" s="8"/>
      <c r="FZ580" s="8"/>
      <c r="GA580" s="8"/>
      <c r="GB580" s="8"/>
      <c r="GC580" s="8"/>
      <c r="GD580" s="8"/>
      <c r="GE580" s="8"/>
      <c r="GF580" s="8"/>
      <c r="GG580" s="8"/>
      <c r="GH580" s="8"/>
      <c r="GI580" s="8"/>
      <c r="GJ580" s="8"/>
      <c r="GK580" s="8"/>
      <c r="GL580" s="8"/>
      <c r="GM580" s="8"/>
      <c r="GN580" s="8"/>
      <c r="GO580" s="8"/>
      <c r="GP580" s="8"/>
      <c r="GQ580" s="8"/>
      <c r="GR580" s="8"/>
      <c r="GS580" s="8"/>
      <c r="GT580" s="8"/>
      <c r="GU580" s="8"/>
      <c r="GV580" s="8"/>
      <c r="GW580" s="8"/>
      <c r="GX580" s="8"/>
      <c r="GY580" s="8"/>
      <c r="GZ580" s="8"/>
      <c r="HA580" s="8"/>
      <c r="HB580" s="8"/>
      <c r="HC580" s="8"/>
      <c r="HD580" s="8"/>
    </row>
    <row r="581" spans="2:212"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103"/>
      <c r="R581" s="8"/>
      <c r="S581" s="8"/>
      <c r="T581" s="103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9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9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12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</row>
    <row r="582" spans="2:212"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103"/>
      <c r="R582" s="8"/>
      <c r="S582" s="8"/>
      <c r="T582" s="103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9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9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12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  <c r="FJ582" s="8"/>
      <c r="FK582" s="8"/>
      <c r="FL582" s="8"/>
      <c r="FM582" s="8"/>
      <c r="FN582" s="8"/>
      <c r="FO582" s="8"/>
      <c r="FP582" s="8"/>
      <c r="FQ582" s="8"/>
      <c r="FR582" s="8"/>
      <c r="FS582" s="8"/>
      <c r="FT582" s="8"/>
      <c r="FU582" s="8"/>
      <c r="FV582" s="8"/>
      <c r="FW582" s="8"/>
      <c r="FX582" s="8"/>
      <c r="FY582" s="8"/>
      <c r="FZ582" s="8"/>
      <c r="GA582" s="8"/>
      <c r="GB582" s="8"/>
      <c r="GC582" s="8"/>
      <c r="GD582" s="8"/>
      <c r="GE582" s="8"/>
      <c r="GF582" s="8"/>
      <c r="GG582" s="8"/>
      <c r="GH582" s="8"/>
      <c r="GI582" s="8"/>
      <c r="GJ582" s="8"/>
      <c r="GK582" s="8"/>
      <c r="GL582" s="8"/>
      <c r="GM582" s="8"/>
      <c r="GN582" s="8"/>
      <c r="GO582" s="8"/>
      <c r="GP582" s="8"/>
      <c r="GQ582" s="8"/>
      <c r="GR582" s="8"/>
      <c r="GS582" s="8"/>
      <c r="GT582" s="8"/>
      <c r="GU582" s="8"/>
      <c r="GV582" s="8"/>
      <c r="GW582" s="8"/>
      <c r="GX582" s="8"/>
      <c r="GY582" s="8"/>
      <c r="GZ582" s="8"/>
      <c r="HA582" s="8"/>
      <c r="HB582" s="8"/>
      <c r="HC582" s="8"/>
      <c r="HD582" s="8"/>
    </row>
    <row r="583" spans="2:212"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103"/>
      <c r="R583" s="8"/>
      <c r="S583" s="8"/>
      <c r="T583" s="103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9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9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12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  <c r="FJ583" s="8"/>
      <c r="FK583" s="8"/>
      <c r="FL583" s="8"/>
      <c r="FM583" s="8"/>
      <c r="FN583" s="8"/>
      <c r="FO583" s="8"/>
      <c r="FP583" s="8"/>
      <c r="FQ583" s="8"/>
      <c r="FR583" s="8"/>
      <c r="FS583" s="8"/>
      <c r="FT583" s="8"/>
      <c r="FU583" s="8"/>
      <c r="FV583" s="8"/>
      <c r="FW583" s="8"/>
      <c r="FX583" s="8"/>
      <c r="FY583" s="8"/>
      <c r="FZ583" s="8"/>
      <c r="GA583" s="8"/>
      <c r="GB583" s="8"/>
      <c r="GC583" s="8"/>
      <c r="GD583" s="8"/>
      <c r="GE583" s="8"/>
      <c r="GF583" s="8"/>
      <c r="GG583" s="8"/>
      <c r="GH583" s="8"/>
      <c r="GI583" s="8"/>
      <c r="GJ583" s="8"/>
      <c r="GK583" s="8"/>
      <c r="GL583" s="8"/>
      <c r="GM583" s="8"/>
      <c r="GN583" s="8"/>
      <c r="GO583" s="8"/>
      <c r="GP583" s="8"/>
      <c r="GQ583" s="8"/>
      <c r="GR583" s="8"/>
      <c r="GS583" s="8"/>
      <c r="GT583" s="8"/>
      <c r="GU583" s="8"/>
      <c r="GV583" s="8"/>
      <c r="GW583" s="8"/>
      <c r="GX583" s="8"/>
      <c r="GY583" s="8"/>
      <c r="GZ583" s="8"/>
      <c r="HA583" s="8"/>
      <c r="HB583" s="8"/>
      <c r="HC583" s="8"/>
      <c r="HD583" s="8"/>
    </row>
    <row r="584" spans="2:212"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103"/>
      <c r="R584" s="8"/>
      <c r="S584" s="8"/>
      <c r="T584" s="103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9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9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12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  <c r="FJ584" s="8"/>
      <c r="FK584" s="8"/>
      <c r="FL584" s="8"/>
      <c r="FM584" s="8"/>
      <c r="FN584" s="8"/>
      <c r="FO584" s="8"/>
      <c r="FP584" s="8"/>
      <c r="FQ584" s="8"/>
      <c r="FR584" s="8"/>
      <c r="FS584" s="8"/>
      <c r="FT584" s="8"/>
      <c r="FU584" s="8"/>
      <c r="FV584" s="8"/>
      <c r="FW584" s="8"/>
      <c r="FX584" s="8"/>
      <c r="FY584" s="8"/>
      <c r="FZ584" s="8"/>
      <c r="GA584" s="8"/>
      <c r="GB584" s="8"/>
      <c r="GC584" s="8"/>
      <c r="GD584" s="8"/>
      <c r="GE584" s="8"/>
      <c r="GF584" s="8"/>
      <c r="GG584" s="8"/>
      <c r="GH584" s="8"/>
      <c r="GI584" s="8"/>
      <c r="GJ584" s="8"/>
      <c r="GK584" s="8"/>
      <c r="GL584" s="8"/>
      <c r="GM584" s="8"/>
      <c r="GN584" s="8"/>
      <c r="GO584" s="8"/>
      <c r="GP584" s="8"/>
      <c r="GQ584" s="8"/>
      <c r="GR584" s="8"/>
      <c r="GS584" s="8"/>
      <c r="GT584" s="8"/>
      <c r="GU584" s="8"/>
      <c r="GV584" s="8"/>
      <c r="GW584" s="8"/>
      <c r="GX584" s="8"/>
      <c r="GY584" s="8"/>
      <c r="GZ584" s="8"/>
      <c r="HA584" s="8"/>
      <c r="HB584" s="8"/>
      <c r="HC584" s="8"/>
      <c r="HD584" s="8"/>
    </row>
    <row r="585" spans="2:212"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103"/>
      <c r="R585" s="8"/>
      <c r="S585" s="8"/>
      <c r="T585" s="103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9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9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12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  <c r="GJ585" s="8"/>
      <c r="GK585" s="8"/>
      <c r="GL585" s="8"/>
      <c r="GM585" s="8"/>
      <c r="GN585" s="8"/>
      <c r="GO585" s="8"/>
      <c r="GP585" s="8"/>
      <c r="GQ585" s="8"/>
      <c r="GR585" s="8"/>
      <c r="GS585" s="8"/>
      <c r="GT585" s="8"/>
      <c r="GU585" s="8"/>
      <c r="GV585" s="8"/>
      <c r="GW585" s="8"/>
      <c r="GX585" s="8"/>
      <c r="GY585" s="8"/>
      <c r="GZ585" s="8"/>
      <c r="HA585" s="8"/>
      <c r="HB585" s="8"/>
      <c r="HC585" s="8"/>
      <c r="HD585" s="8"/>
    </row>
    <row r="586" spans="2:212"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103"/>
      <c r="R586" s="8"/>
      <c r="S586" s="8"/>
      <c r="T586" s="103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9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9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12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  <c r="FJ586" s="8"/>
      <c r="FK586" s="8"/>
      <c r="FL586" s="8"/>
      <c r="FM586" s="8"/>
      <c r="FN586" s="8"/>
      <c r="FO586" s="8"/>
      <c r="FP586" s="8"/>
      <c r="FQ586" s="8"/>
      <c r="FR586" s="8"/>
      <c r="FS586" s="8"/>
      <c r="FT586" s="8"/>
      <c r="FU586" s="8"/>
      <c r="FV586" s="8"/>
      <c r="FW586" s="8"/>
      <c r="FX586" s="8"/>
      <c r="FY586" s="8"/>
      <c r="FZ586" s="8"/>
      <c r="GA586" s="8"/>
      <c r="GB586" s="8"/>
      <c r="GC586" s="8"/>
      <c r="GD586" s="8"/>
      <c r="GE586" s="8"/>
      <c r="GF586" s="8"/>
      <c r="GG586" s="8"/>
      <c r="GH586" s="8"/>
      <c r="GI586" s="8"/>
      <c r="GJ586" s="8"/>
      <c r="GK586" s="8"/>
      <c r="GL586" s="8"/>
      <c r="GM586" s="8"/>
      <c r="GN586" s="8"/>
      <c r="GO586" s="8"/>
      <c r="GP586" s="8"/>
      <c r="GQ586" s="8"/>
      <c r="GR586" s="8"/>
      <c r="GS586" s="8"/>
      <c r="GT586" s="8"/>
      <c r="GU586" s="8"/>
      <c r="GV586" s="8"/>
      <c r="GW586" s="8"/>
      <c r="GX586" s="8"/>
      <c r="GY586" s="8"/>
      <c r="GZ586" s="8"/>
      <c r="HA586" s="8"/>
      <c r="HB586" s="8"/>
      <c r="HC586" s="8"/>
      <c r="HD586" s="8"/>
    </row>
    <row r="587" spans="2:212"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103"/>
      <c r="R587" s="8"/>
      <c r="S587" s="8"/>
      <c r="T587" s="103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9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9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12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  <c r="FJ587" s="8"/>
      <c r="FK587" s="8"/>
      <c r="FL587" s="8"/>
      <c r="FM587" s="8"/>
      <c r="FN587" s="8"/>
      <c r="FO587" s="8"/>
      <c r="FP587" s="8"/>
      <c r="FQ587" s="8"/>
      <c r="FR587" s="8"/>
      <c r="FS587" s="8"/>
      <c r="FT587" s="8"/>
      <c r="FU587" s="8"/>
      <c r="FV587" s="8"/>
      <c r="FW587" s="8"/>
      <c r="FX587" s="8"/>
      <c r="FY587" s="8"/>
      <c r="FZ587" s="8"/>
      <c r="GA587" s="8"/>
      <c r="GB587" s="8"/>
      <c r="GC587" s="8"/>
      <c r="GD587" s="8"/>
      <c r="GE587" s="8"/>
      <c r="GF587" s="8"/>
      <c r="GG587" s="8"/>
      <c r="GH587" s="8"/>
      <c r="GI587" s="8"/>
      <c r="GJ587" s="8"/>
      <c r="GK587" s="8"/>
      <c r="GL587" s="8"/>
      <c r="GM587" s="8"/>
      <c r="GN587" s="8"/>
      <c r="GO587" s="8"/>
      <c r="GP587" s="8"/>
      <c r="GQ587" s="8"/>
      <c r="GR587" s="8"/>
      <c r="GS587" s="8"/>
      <c r="GT587" s="8"/>
      <c r="GU587" s="8"/>
      <c r="GV587" s="8"/>
      <c r="GW587" s="8"/>
      <c r="GX587" s="8"/>
      <c r="GY587" s="8"/>
      <c r="GZ587" s="8"/>
      <c r="HA587" s="8"/>
      <c r="HB587" s="8"/>
      <c r="HC587" s="8"/>
      <c r="HD587" s="8"/>
    </row>
    <row r="588" spans="2:212"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103"/>
      <c r="R588" s="8"/>
      <c r="S588" s="8"/>
      <c r="T588" s="103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9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9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12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  <c r="FJ588" s="8"/>
      <c r="FK588" s="8"/>
      <c r="FL588" s="8"/>
      <c r="FM588" s="8"/>
      <c r="FN588" s="8"/>
      <c r="FO588" s="8"/>
      <c r="FP588" s="8"/>
      <c r="FQ588" s="8"/>
      <c r="FR588" s="8"/>
      <c r="FS588" s="8"/>
      <c r="FT588" s="8"/>
      <c r="FU588" s="8"/>
      <c r="FV588" s="8"/>
      <c r="FW588" s="8"/>
      <c r="FX588" s="8"/>
      <c r="FY588" s="8"/>
      <c r="FZ588" s="8"/>
      <c r="GA588" s="8"/>
      <c r="GB588" s="8"/>
      <c r="GC588" s="8"/>
      <c r="GD588" s="8"/>
      <c r="GE588" s="8"/>
      <c r="GF588" s="8"/>
      <c r="GG588" s="8"/>
      <c r="GH588" s="8"/>
      <c r="GI588" s="8"/>
      <c r="GJ588" s="8"/>
      <c r="GK588" s="8"/>
      <c r="GL588" s="8"/>
      <c r="GM588" s="8"/>
      <c r="GN588" s="8"/>
      <c r="GO588" s="8"/>
      <c r="GP588" s="8"/>
      <c r="GQ588" s="8"/>
      <c r="GR588" s="8"/>
      <c r="GS588" s="8"/>
      <c r="GT588" s="8"/>
      <c r="GU588" s="8"/>
      <c r="GV588" s="8"/>
      <c r="GW588" s="8"/>
      <c r="GX588" s="8"/>
      <c r="GY588" s="8"/>
      <c r="GZ588" s="8"/>
      <c r="HA588" s="8"/>
      <c r="HB588" s="8"/>
      <c r="HC588" s="8"/>
      <c r="HD588" s="8"/>
    </row>
    <row r="589" spans="2:212"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103"/>
      <c r="R589" s="8"/>
      <c r="S589" s="8"/>
      <c r="T589" s="103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9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9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12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  <c r="FJ589" s="8"/>
      <c r="FK589" s="8"/>
      <c r="FL589" s="8"/>
      <c r="FM589" s="8"/>
      <c r="FN589" s="8"/>
      <c r="FO589" s="8"/>
      <c r="FP589" s="8"/>
      <c r="FQ589" s="8"/>
      <c r="FR589" s="8"/>
      <c r="FS589" s="8"/>
      <c r="FT589" s="8"/>
      <c r="FU589" s="8"/>
      <c r="FV589" s="8"/>
      <c r="FW589" s="8"/>
      <c r="FX589" s="8"/>
      <c r="FY589" s="8"/>
      <c r="FZ589" s="8"/>
      <c r="GA589" s="8"/>
      <c r="GB589" s="8"/>
      <c r="GC589" s="8"/>
      <c r="GD589" s="8"/>
      <c r="GE589" s="8"/>
      <c r="GF589" s="8"/>
      <c r="GG589" s="8"/>
      <c r="GH589" s="8"/>
      <c r="GI589" s="8"/>
      <c r="GJ589" s="8"/>
      <c r="GK589" s="8"/>
      <c r="GL589" s="8"/>
      <c r="GM589" s="8"/>
      <c r="GN589" s="8"/>
      <c r="GO589" s="8"/>
      <c r="GP589" s="8"/>
      <c r="GQ589" s="8"/>
      <c r="GR589" s="8"/>
      <c r="GS589" s="8"/>
      <c r="GT589" s="8"/>
      <c r="GU589" s="8"/>
      <c r="GV589" s="8"/>
      <c r="GW589" s="8"/>
      <c r="GX589" s="8"/>
      <c r="GY589" s="8"/>
      <c r="GZ589" s="8"/>
      <c r="HA589" s="8"/>
      <c r="HB589" s="8"/>
      <c r="HC589" s="8"/>
      <c r="HD589" s="8"/>
    </row>
    <row r="590" spans="2:212"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103"/>
      <c r="R590" s="8"/>
      <c r="S590" s="8"/>
      <c r="T590" s="103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9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9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12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  <c r="FJ590" s="8"/>
      <c r="FK590" s="8"/>
      <c r="FL590" s="8"/>
      <c r="FM590" s="8"/>
      <c r="FN590" s="8"/>
      <c r="FO590" s="8"/>
      <c r="FP590" s="8"/>
      <c r="FQ590" s="8"/>
      <c r="FR590" s="8"/>
      <c r="FS590" s="8"/>
      <c r="FT590" s="8"/>
      <c r="FU590" s="8"/>
      <c r="FV590" s="8"/>
      <c r="FW590" s="8"/>
      <c r="FX590" s="8"/>
      <c r="FY590" s="8"/>
      <c r="FZ590" s="8"/>
      <c r="GA590" s="8"/>
      <c r="GB590" s="8"/>
      <c r="GC590" s="8"/>
      <c r="GD590" s="8"/>
      <c r="GE590" s="8"/>
      <c r="GF590" s="8"/>
      <c r="GG590" s="8"/>
      <c r="GH590" s="8"/>
      <c r="GI590" s="8"/>
      <c r="GJ590" s="8"/>
      <c r="GK590" s="8"/>
      <c r="GL590" s="8"/>
      <c r="GM590" s="8"/>
      <c r="GN590" s="8"/>
      <c r="GO590" s="8"/>
      <c r="GP590" s="8"/>
      <c r="GQ590" s="8"/>
      <c r="GR590" s="8"/>
      <c r="GS590" s="8"/>
      <c r="GT590" s="8"/>
      <c r="GU590" s="8"/>
      <c r="GV590" s="8"/>
      <c r="GW590" s="8"/>
      <c r="GX590" s="8"/>
      <c r="GY590" s="8"/>
      <c r="GZ590" s="8"/>
      <c r="HA590" s="8"/>
      <c r="HB590" s="8"/>
      <c r="HC590" s="8"/>
      <c r="HD590" s="8"/>
    </row>
    <row r="591" spans="2:212"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103"/>
      <c r="R591" s="8"/>
      <c r="S591" s="8"/>
      <c r="T591" s="103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9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9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12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  <c r="FJ591" s="8"/>
      <c r="FK591" s="8"/>
      <c r="FL591" s="8"/>
      <c r="FM591" s="8"/>
      <c r="FN591" s="8"/>
      <c r="FO591" s="8"/>
      <c r="FP591" s="8"/>
      <c r="FQ591" s="8"/>
      <c r="FR591" s="8"/>
      <c r="FS591" s="8"/>
      <c r="FT591" s="8"/>
      <c r="FU591" s="8"/>
      <c r="FV591" s="8"/>
      <c r="FW591" s="8"/>
      <c r="FX591" s="8"/>
      <c r="FY591" s="8"/>
      <c r="FZ591" s="8"/>
      <c r="GA591" s="8"/>
      <c r="GB591" s="8"/>
      <c r="GC591" s="8"/>
      <c r="GD591" s="8"/>
      <c r="GE591" s="8"/>
      <c r="GF591" s="8"/>
      <c r="GG591" s="8"/>
      <c r="GH591" s="8"/>
      <c r="GI591" s="8"/>
      <c r="GJ591" s="8"/>
      <c r="GK591" s="8"/>
      <c r="GL591" s="8"/>
      <c r="GM591" s="8"/>
      <c r="GN591" s="8"/>
      <c r="GO591" s="8"/>
      <c r="GP591" s="8"/>
      <c r="GQ591" s="8"/>
      <c r="GR591" s="8"/>
      <c r="GS591" s="8"/>
      <c r="GT591" s="8"/>
      <c r="GU591" s="8"/>
      <c r="GV591" s="8"/>
      <c r="GW591" s="8"/>
      <c r="GX591" s="8"/>
      <c r="GY591" s="8"/>
      <c r="GZ591" s="8"/>
      <c r="HA591" s="8"/>
      <c r="HB591" s="8"/>
      <c r="HC591" s="8"/>
      <c r="HD591" s="8"/>
    </row>
    <row r="592" spans="2:212"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103"/>
      <c r="R592" s="8"/>
      <c r="S592" s="8"/>
      <c r="T592" s="103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9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9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12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  <c r="GJ592" s="8"/>
      <c r="GK592" s="8"/>
      <c r="GL592" s="8"/>
      <c r="GM592" s="8"/>
      <c r="GN592" s="8"/>
      <c r="GO592" s="8"/>
      <c r="GP592" s="8"/>
      <c r="GQ592" s="8"/>
      <c r="GR592" s="8"/>
      <c r="GS592" s="8"/>
      <c r="GT592" s="8"/>
      <c r="GU592" s="8"/>
      <c r="GV592" s="8"/>
      <c r="GW592" s="8"/>
      <c r="GX592" s="8"/>
      <c r="GY592" s="8"/>
      <c r="GZ592" s="8"/>
      <c r="HA592" s="8"/>
      <c r="HB592" s="8"/>
      <c r="HC592" s="8"/>
      <c r="HD592" s="8"/>
    </row>
    <row r="593" spans="2:212"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103"/>
      <c r="R593" s="8"/>
      <c r="S593" s="8"/>
      <c r="T593" s="103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9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9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12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  <c r="GJ593" s="8"/>
      <c r="GK593" s="8"/>
      <c r="GL593" s="8"/>
      <c r="GM593" s="8"/>
      <c r="GN593" s="8"/>
      <c r="GO593" s="8"/>
      <c r="GP593" s="8"/>
      <c r="GQ593" s="8"/>
      <c r="GR593" s="8"/>
      <c r="GS593" s="8"/>
      <c r="GT593" s="8"/>
      <c r="GU593" s="8"/>
      <c r="GV593" s="8"/>
      <c r="GW593" s="8"/>
      <c r="GX593" s="8"/>
      <c r="GY593" s="8"/>
      <c r="GZ593" s="8"/>
      <c r="HA593" s="8"/>
      <c r="HB593" s="8"/>
      <c r="HC593" s="8"/>
      <c r="HD593" s="8"/>
    </row>
    <row r="594" spans="2:212"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103"/>
      <c r="R594" s="8"/>
      <c r="S594" s="8"/>
      <c r="T594" s="103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9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9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12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  <c r="FJ594" s="8"/>
      <c r="FK594" s="8"/>
      <c r="FL594" s="8"/>
      <c r="FM594" s="8"/>
      <c r="FN594" s="8"/>
      <c r="FO594" s="8"/>
      <c r="FP594" s="8"/>
      <c r="FQ594" s="8"/>
      <c r="FR594" s="8"/>
      <c r="FS594" s="8"/>
      <c r="FT594" s="8"/>
      <c r="FU594" s="8"/>
      <c r="FV594" s="8"/>
      <c r="FW594" s="8"/>
      <c r="FX594" s="8"/>
      <c r="FY594" s="8"/>
      <c r="FZ594" s="8"/>
      <c r="GA594" s="8"/>
      <c r="GB594" s="8"/>
      <c r="GC594" s="8"/>
      <c r="GD594" s="8"/>
      <c r="GE594" s="8"/>
      <c r="GF594" s="8"/>
      <c r="GG594" s="8"/>
      <c r="GH594" s="8"/>
      <c r="GI594" s="8"/>
      <c r="GJ594" s="8"/>
      <c r="GK594" s="8"/>
      <c r="GL594" s="8"/>
      <c r="GM594" s="8"/>
      <c r="GN594" s="8"/>
      <c r="GO594" s="8"/>
      <c r="GP594" s="8"/>
      <c r="GQ594" s="8"/>
      <c r="GR594" s="8"/>
      <c r="GS594" s="8"/>
      <c r="GT594" s="8"/>
      <c r="GU594" s="8"/>
      <c r="GV594" s="8"/>
      <c r="GW594" s="8"/>
      <c r="GX594" s="8"/>
      <c r="GY594" s="8"/>
      <c r="GZ594" s="8"/>
      <c r="HA594" s="8"/>
      <c r="HB594" s="8"/>
      <c r="HC594" s="8"/>
      <c r="HD594" s="8"/>
    </row>
    <row r="595" spans="2:212"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103"/>
      <c r="R595" s="8"/>
      <c r="S595" s="8"/>
      <c r="T595" s="103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9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9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12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  <c r="FJ595" s="8"/>
      <c r="FK595" s="8"/>
      <c r="FL595" s="8"/>
      <c r="FM595" s="8"/>
      <c r="FN595" s="8"/>
      <c r="FO595" s="8"/>
      <c r="FP595" s="8"/>
      <c r="FQ595" s="8"/>
      <c r="FR595" s="8"/>
      <c r="FS595" s="8"/>
      <c r="FT595" s="8"/>
      <c r="FU595" s="8"/>
      <c r="FV595" s="8"/>
      <c r="FW595" s="8"/>
      <c r="FX595" s="8"/>
      <c r="FY595" s="8"/>
      <c r="FZ595" s="8"/>
      <c r="GA595" s="8"/>
      <c r="GB595" s="8"/>
      <c r="GC595" s="8"/>
      <c r="GD595" s="8"/>
      <c r="GE595" s="8"/>
      <c r="GF595" s="8"/>
      <c r="GG595" s="8"/>
      <c r="GH595" s="8"/>
      <c r="GI595" s="8"/>
      <c r="GJ595" s="8"/>
      <c r="GK595" s="8"/>
      <c r="GL595" s="8"/>
      <c r="GM595" s="8"/>
      <c r="GN595" s="8"/>
      <c r="GO595" s="8"/>
      <c r="GP595" s="8"/>
      <c r="GQ595" s="8"/>
      <c r="GR595" s="8"/>
      <c r="GS595" s="8"/>
      <c r="GT595" s="8"/>
      <c r="GU595" s="8"/>
      <c r="GV595" s="8"/>
      <c r="GW595" s="8"/>
      <c r="GX595" s="8"/>
      <c r="GY595" s="8"/>
      <c r="GZ595" s="8"/>
      <c r="HA595" s="8"/>
      <c r="HB595" s="8"/>
      <c r="HC595" s="8"/>
      <c r="HD595" s="8"/>
    </row>
    <row r="596" spans="2:212"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103"/>
      <c r="R596" s="8"/>
      <c r="S596" s="8"/>
      <c r="T596" s="103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9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9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12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  <c r="FJ596" s="8"/>
      <c r="FK596" s="8"/>
      <c r="FL596" s="8"/>
      <c r="FM596" s="8"/>
      <c r="FN596" s="8"/>
      <c r="FO596" s="8"/>
      <c r="FP596" s="8"/>
      <c r="FQ596" s="8"/>
      <c r="FR596" s="8"/>
      <c r="FS596" s="8"/>
      <c r="FT596" s="8"/>
      <c r="FU596" s="8"/>
      <c r="FV596" s="8"/>
      <c r="FW596" s="8"/>
      <c r="FX596" s="8"/>
      <c r="FY596" s="8"/>
      <c r="FZ596" s="8"/>
      <c r="GA596" s="8"/>
      <c r="GB596" s="8"/>
      <c r="GC596" s="8"/>
      <c r="GD596" s="8"/>
      <c r="GE596" s="8"/>
      <c r="GF596" s="8"/>
      <c r="GG596" s="8"/>
      <c r="GH596" s="8"/>
      <c r="GI596" s="8"/>
      <c r="GJ596" s="8"/>
      <c r="GK596" s="8"/>
      <c r="GL596" s="8"/>
      <c r="GM596" s="8"/>
      <c r="GN596" s="8"/>
      <c r="GO596" s="8"/>
      <c r="GP596" s="8"/>
      <c r="GQ596" s="8"/>
      <c r="GR596" s="8"/>
      <c r="GS596" s="8"/>
      <c r="GT596" s="8"/>
      <c r="GU596" s="8"/>
      <c r="GV596" s="8"/>
      <c r="GW596" s="8"/>
      <c r="GX596" s="8"/>
      <c r="GY596" s="8"/>
      <c r="GZ596" s="8"/>
      <c r="HA596" s="8"/>
      <c r="HB596" s="8"/>
      <c r="HC596" s="8"/>
      <c r="HD596" s="8"/>
    </row>
    <row r="597" spans="2:212"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103"/>
      <c r="R597" s="8"/>
      <c r="S597" s="8"/>
      <c r="T597" s="103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9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9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12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  <c r="GJ597" s="8"/>
      <c r="GK597" s="8"/>
      <c r="GL597" s="8"/>
      <c r="GM597" s="8"/>
      <c r="GN597" s="8"/>
      <c r="GO597" s="8"/>
      <c r="GP597" s="8"/>
      <c r="GQ597" s="8"/>
      <c r="GR597" s="8"/>
      <c r="GS597" s="8"/>
      <c r="GT597" s="8"/>
      <c r="GU597" s="8"/>
      <c r="GV597" s="8"/>
      <c r="GW597" s="8"/>
      <c r="GX597" s="8"/>
      <c r="GY597" s="8"/>
      <c r="GZ597" s="8"/>
      <c r="HA597" s="8"/>
      <c r="HB597" s="8"/>
      <c r="HC597" s="8"/>
      <c r="HD597" s="8"/>
    </row>
    <row r="598" spans="2:212"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103"/>
      <c r="R598" s="8"/>
      <c r="S598" s="8"/>
      <c r="T598" s="103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9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9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12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  <c r="FJ598" s="8"/>
      <c r="FK598" s="8"/>
      <c r="FL598" s="8"/>
      <c r="FM598" s="8"/>
      <c r="FN598" s="8"/>
      <c r="FO598" s="8"/>
      <c r="FP598" s="8"/>
      <c r="FQ598" s="8"/>
      <c r="FR598" s="8"/>
      <c r="FS598" s="8"/>
      <c r="FT598" s="8"/>
      <c r="FU598" s="8"/>
      <c r="FV598" s="8"/>
      <c r="FW598" s="8"/>
      <c r="FX598" s="8"/>
      <c r="FY598" s="8"/>
      <c r="FZ598" s="8"/>
      <c r="GA598" s="8"/>
      <c r="GB598" s="8"/>
      <c r="GC598" s="8"/>
      <c r="GD598" s="8"/>
      <c r="GE598" s="8"/>
      <c r="GF598" s="8"/>
      <c r="GG598" s="8"/>
      <c r="GH598" s="8"/>
      <c r="GI598" s="8"/>
      <c r="GJ598" s="8"/>
      <c r="GK598" s="8"/>
      <c r="GL598" s="8"/>
      <c r="GM598" s="8"/>
      <c r="GN598" s="8"/>
      <c r="GO598" s="8"/>
      <c r="GP598" s="8"/>
      <c r="GQ598" s="8"/>
      <c r="GR598" s="8"/>
      <c r="GS598" s="8"/>
      <c r="GT598" s="8"/>
      <c r="GU598" s="8"/>
      <c r="GV598" s="8"/>
      <c r="GW598" s="8"/>
      <c r="GX598" s="8"/>
      <c r="GY598" s="8"/>
      <c r="GZ598" s="8"/>
      <c r="HA598" s="8"/>
      <c r="HB598" s="8"/>
      <c r="HC598" s="8"/>
      <c r="HD598" s="8"/>
    </row>
    <row r="599" spans="2:212"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103"/>
      <c r="R599" s="8"/>
      <c r="S599" s="8"/>
      <c r="T599" s="103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9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9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12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  <c r="FJ599" s="8"/>
      <c r="FK599" s="8"/>
      <c r="FL599" s="8"/>
      <c r="FM599" s="8"/>
      <c r="FN599" s="8"/>
      <c r="FO599" s="8"/>
      <c r="FP599" s="8"/>
      <c r="FQ599" s="8"/>
      <c r="FR599" s="8"/>
      <c r="FS599" s="8"/>
      <c r="FT599" s="8"/>
      <c r="FU599" s="8"/>
      <c r="FV599" s="8"/>
      <c r="FW599" s="8"/>
      <c r="FX599" s="8"/>
      <c r="FY599" s="8"/>
      <c r="FZ599" s="8"/>
      <c r="GA599" s="8"/>
      <c r="GB599" s="8"/>
      <c r="GC599" s="8"/>
      <c r="GD599" s="8"/>
      <c r="GE599" s="8"/>
      <c r="GF599" s="8"/>
      <c r="GG599" s="8"/>
      <c r="GH599" s="8"/>
      <c r="GI599" s="8"/>
      <c r="GJ599" s="8"/>
      <c r="GK599" s="8"/>
      <c r="GL599" s="8"/>
      <c r="GM599" s="8"/>
      <c r="GN599" s="8"/>
      <c r="GO599" s="8"/>
      <c r="GP599" s="8"/>
      <c r="GQ599" s="8"/>
      <c r="GR599" s="8"/>
      <c r="GS599" s="8"/>
      <c r="GT599" s="8"/>
      <c r="GU599" s="8"/>
      <c r="GV599" s="8"/>
      <c r="GW599" s="8"/>
      <c r="GX599" s="8"/>
      <c r="GY599" s="8"/>
      <c r="GZ599" s="8"/>
      <c r="HA599" s="8"/>
      <c r="HB599" s="8"/>
      <c r="HC599" s="8"/>
      <c r="HD599" s="8"/>
    </row>
    <row r="600" spans="2:212"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03"/>
      <c r="R600" s="8"/>
      <c r="S600" s="8"/>
      <c r="T600" s="103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9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9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12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  <c r="FJ600" s="8"/>
      <c r="FK600" s="8"/>
      <c r="FL600" s="8"/>
      <c r="FM600" s="8"/>
      <c r="FN600" s="8"/>
      <c r="FO600" s="8"/>
      <c r="FP600" s="8"/>
      <c r="FQ600" s="8"/>
      <c r="FR600" s="8"/>
      <c r="FS600" s="8"/>
      <c r="FT600" s="8"/>
      <c r="FU600" s="8"/>
      <c r="FV600" s="8"/>
      <c r="FW600" s="8"/>
      <c r="FX600" s="8"/>
      <c r="FY600" s="8"/>
      <c r="FZ600" s="8"/>
      <c r="GA600" s="8"/>
      <c r="GB600" s="8"/>
      <c r="GC600" s="8"/>
      <c r="GD600" s="8"/>
      <c r="GE600" s="8"/>
      <c r="GF600" s="8"/>
      <c r="GG600" s="8"/>
      <c r="GH600" s="8"/>
      <c r="GI600" s="8"/>
      <c r="GJ600" s="8"/>
      <c r="GK600" s="8"/>
      <c r="GL600" s="8"/>
      <c r="GM600" s="8"/>
      <c r="GN600" s="8"/>
      <c r="GO600" s="8"/>
      <c r="GP600" s="8"/>
      <c r="GQ600" s="8"/>
      <c r="GR600" s="8"/>
      <c r="GS600" s="8"/>
      <c r="GT600" s="8"/>
      <c r="GU600" s="8"/>
      <c r="GV600" s="8"/>
      <c r="GW600" s="8"/>
      <c r="GX600" s="8"/>
      <c r="GY600" s="8"/>
      <c r="GZ600" s="8"/>
      <c r="HA600" s="8"/>
      <c r="HB600" s="8"/>
      <c r="HC600" s="8"/>
      <c r="HD600" s="8"/>
    </row>
    <row r="601" spans="2:212"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103"/>
      <c r="R601" s="8"/>
      <c r="S601" s="8"/>
      <c r="T601" s="103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9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9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12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  <c r="FJ601" s="8"/>
      <c r="FK601" s="8"/>
      <c r="FL601" s="8"/>
      <c r="FM601" s="8"/>
      <c r="FN601" s="8"/>
      <c r="FO601" s="8"/>
      <c r="FP601" s="8"/>
      <c r="FQ601" s="8"/>
      <c r="FR601" s="8"/>
      <c r="FS601" s="8"/>
      <c r="FT601" s="8"/>
      <c r="FU601" s="8"/>
      <c r="FV601" s="8"/>
      <c r="FW601" s="8"/>
      <c r="FX601" s="8"/>
      <c r="FY601" s="8"/>
      <c r="FZ601" s="8"/>
      <c r="GA601" s="8"/>
      <c r="GB601" s="8"/>
      <c r="GC601" s="8"/>
      <c r="GD601" s="8"/>
      <c r="GE601" s="8"/>
      <c r="GF601" s="8"/>
      <c r="GG601" s="8"/>
      <c r="GH601" s="8"/>
      <c r="GI601" s="8"/>
      <c r="GJ601" s="8"/>
      <c r="GK601" s="8"/>
      <c r="GL601" s="8"/>
      <c r="GM601" s="8"/>
      <c r="GN601" s="8"/>
      <c r="GO601" s="8"/>
      <c r="GP601" s="8"/>
      <c r="GQ601" s="8"/>
      <c r="GR601" s="8"/>
      <c r="GS601" s="8"/>
      <c r="GT601" s="8"/>
      <c r="GU601" s="8"/>
      <c r="GV601" s="8"/>
      <c r="GW601" s="8"/>
      <c r="GX601" s="8"/>
      <c r="GY601" s="8"/>
      <c r="GZ601" s="8"/>
      <c r="HA601" s="8"/>
      <c r="HB601" s="8"/>
      <c r="HC601" s="8"/>
      <c r="HD601" s="8"/>
    </row>
    <row r="602" spans="2:212"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103"/>
      <c r="R602" s="8"/>
      <c r="S602" s="8"/>
      <c r="T602" s="103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9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9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12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  <c r="FJ602" s="8"/>
      <c r="FK602" s="8"/>
      <c r="FL602" s="8"/>
      <c r="FM602" s="8"/>
      <c r="FN602" s="8"/>
      <c r="FO602" s="8"/>
      <c r="FP602" s="8"/>
      <c r="FQ602" s="8"/>
      <c r="FR602" s="8"/>
      <c r="FS602" s="8"/>
      <c r="FT602" s="8"/>
      <c r="FU602" s="8"/>
      <c r="FV602" s="8"/>
      <c r="FW602" s="8"/>
      <c r="FX602" s="8"/>
      <c r="FY602" s="8"/>
      <c r="FZ602" s="8"/>
      <c r="GA602" s="8"/>
      <c r="GB602" s="8"/>
      <c r="GC602" s="8"/>
      <c r="GD602" s="8"/>
      <c r="GE602" s="8"/>
      <c r="GF602" s="8"/>
      <c r="GG602" s="8"/>
      <c r="GH602" s="8"/>
      <c r="GI602" s="8"/>
      <c r="GJ602" s="8"/>
      <c r="GK602" s="8"/>
      <c r="GL602" s="8"/>
      <c r="GM602" s="8"/>
      <c r="GN602" s="8"/>
      <c r="GO602" s="8"/>
      <c r="GP602" s="8"/>
      <c r="GQ602" s="8"/>
      <c r="GR602" s="8"/>
      <c r="GS602" s="8"/>
      <c r="GT602" s="8"/>
      <c r="GU602" s="8"/>
      <c r="GV602" s="8"/>
      <c r="GW602" s="8"/>
      <c r="GX602" s="8"/>
      <c r="GY602" s="8"/>
      <c r="GZ602" s="8"/>
      <c r="HA602" s="8"/>
      <c r="HB602" s="8"/>
      <c r="HC602" s="8"/>
      <c r="HD602" s="8"/>
    </row>
    <row r="603" spans="2:212"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103"/>
      <c r="R603" s="8"/>
      <c r="S603" s="8"/>
      <c r="T603" s="103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9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9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12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  <c r="GJ603" s="8"/>
      <c r="GK603" s="8"/>
      <c r="GL603" s="8"/>
      <c r="GM603" s="8"/>
      <c r="GN603" s="8"/>
      <c r="GO603" s="8"/>
      <c r="GP603" s="8"/>
      <c r="GQ603" s="8"/>
      <c r="GR603" s="8"/>
      <c r="GS603" s="8"/>
      <c r="GT603" s="8"/>
      <c r="GU603" s="8"/>
      <c r="GV603" s="8"/>
      <c r="GW603" s="8"/>
      <c r="GX603" s="8"/>
      <c r="GY603" s="8"/>
      <c r="GZ603" s="8"/>
      <c r="HA603" s="8"/>
      <c r="HB603" s="8"/>
      <c r="HC603" s="8"/>
      <c r="HD603" s="8"/>
    </row>
    <row r="604" spans="2:212"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103"/>
      <c r="R604" s="8"/>
      <c r="S604" s="8"/>
      <c r="T604" s="103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9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9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12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  <c r="GJ604" s="8"/>
      <c r="GK604" s="8"/>
      <c r="GL604" s="8"/>
      <c r="GM604" s="8"/>
      <c r="GN604" s="8"/>
      <c r="GO604" s="8"/>
      <c r="GP604" s="8"/>
      <c r="GQ604" s="8"/>
      <c r="GR604" s="8"/>
      <c r="GS604" s="8"/>
      <c r="GT604" s="8"/>
      <c r="GU604" s="8"/>
      <c r="GV604" s="8"/>
      <c r="GW604" s="8"/>
      <c r="GX604" s="8"/>
      <c r="GY604" s="8"/>
      <c r="GZ604" s="8"/>
      <c r="HA604" s="8"/>
      <c r="HB604" s="8"/>
      <c r="HC604" s="8"/>
      <c r="HD604" s="8"/>
    </row>
    <row r="605" spans="2:212"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103"/>
      <c r="R605" s="8"/>
      <c r="S605" s="8"/>
      <c r="T605" s="103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9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9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12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  <c r="FJ605" s="8"/>
      <c r="FK605" s="8"/>
      <c r="FL605" s="8"/>
      <c r="FM605" s="8"/>
      <c r="FN605" s="8"/>
      <c r="FO605" s="8"/>
      <c r="FP605" s="8"/>
      <c r="FQ605" s="8"/>
      <c r="FR605" s="8"/>
      <c r="FS605" s="8"/>
      <c r="FT605" s="8"/>
      <c r="FU605" s="8"/>
      <c r="FV605" s="8"/>
      <c r="FW605" s="8"/>
      <c r="FX605" s="8"/>
      <c r="FY605" s="8"/>
      <c r="FZ605" s="8"/>
      <c r="GA605" s="8"/>
      <c r="GB605" s="8"/>
      <c r="GC605" s="8"/>
      <c r="GD605" s="8"/>
      <c r="GE605" s="8"/>
      <c r="GF605" s="8"/>
      <c r="GG605" s="8"/>
      <c r="GH605" s="8"/>
      <c r="GI605" s="8"/>
      <c r="GJ605" s="8"/>
      <c r="GK605" s="8"/>
      <c r="GL605" s="8"/>
      <c r="GM605" s="8"/>
      <c r="GN605" s="8"/>
      <c r="GO605" s="8"/>
      <c r="GP605" s="8"/>
      <c r="GQ605" s="8"/>
      <c r="GR605" s="8"/>
      <c r="GS605" s="8"/>
      <c r="GT605" s="8"/>
      <c r="GU605" s="8"/>
      <c r="GV605" s="8"/>
      <c r="GW605" s="8"/>
      <c r="GX605" s="8"/>
      <c r="GY605" s="8"/>
      <c r="GZ605" s="8"/>
      <c r="HA605" s="8"/>
      <c r="HB605" s="8"/>
      <c r="HC605" s="8"/>
      <c r="HD605" s="8"/>
    </row>
    <row r="606" spans="2:212"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103"/>
      <c r="R606" s="8"/>
      <c r="S606" s="8"/>
      <c r="T606" s="103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9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9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12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  <c r="FJ606" s="8"/>
      <c r="FK606" s="8"/>
      <c r="FL606" s="8"/>
      <c r="FM606" s="8"/>
      <c r="FN606" s="8"/>
      <c r="FO606" s="8"/>
      <c r="FP606" s="8"/>
      <c r="FQ606" s="8"/>
      <c r="FR606" s="8"/>
      <c r="FS606" s="8"/>
      <c r="FT606" s="8"/>
      <c r="FU606" s="8"/>
      <c r="FV606" s="8"/>
      <c r="FW606" s="8"/>
      <c r="FX606" s="8"/>
      <c r="FY606" s="8"/>
      <c r="FZ606" s="8"/>
      <c r="GA606" s="8"/>
      <c r="GB606" s="8"/>
      <c r="GC606" s="8"/>
      <c r="GD606" s="8"/>
      <c r="GE606" s="8"/>
      <c r="GF606" s="8"/>
      <c r="GG606" s="8"/>
      <c r="GH606" s="8"/>
      <c r="GI606" s="8"/>
      <c r="GJ606" s="8"/>
      <c r="GK606" s="8"/>
      <c r="GL606" s="8"/>
      <c r="GM606" s="8"/>
      <c r="GN606" s="8"/>
      <c r="GO606" s="8"/>
      <c r="GP606" s="8"/>
      <c r="GQ606" s="8"/>
      <c r="GR606" s="8"/>
      <c r="GS606" s="8"/>
      <c r="GT606" s="8"/>
      <c r="GU606" s="8"/>
      <c r="GV606" s="8"/>
      <c r="GW606" s="8"/>
      <c r="GX606" s="8"/>
      <c r="GY606" s="8"/>
      <c r="GZ606" s="8"/>
      <c r="HA606" s="8"/>
      <c r="HB606" s="8"/>
      <c r="HC606" s="8"/>
      <c r="HD606" s="8"/>
    </row>
    <row r="607" spans="2:212"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103"/>
      <c r="R607" s="8"/>
      <c r="S607" s="8"/>
      <c r="T607" s="103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9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9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12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  <c r="FJ607" s="8"/>
      <c r="FK607" s="8"/>
      <c r="FL607" s="8"/>
      <c r="FM607" s="8"/>
      <c r="FN607" s="8"/>
      <c r="FO607" s="8"/>
      <c r="FP607" s="8"/>
      <c r="FQ607" s="8"/>
      <c r="FR607" s="8"/>
      <c r="FS607" s="8"/>
      <c r="FT607" s="8"/>
      <c r="FU607" s="8"/>
      <c r="FV607" s="8"/>
      <c r="FW607" s="8"/>
      <c r="FX607" s="8"/>
      <c r="FY607" s="8"/>
      <c r="FZ607" s="8"/>
      <c r="GA607" s="8"/>
      <c r="GB607" s="8"/>
      <c r="GC607" s="8"/>
      <c r="GD607" s="8"/>
      <c r="GE607" s="8"/>
      <c r="GF607" s="8"/>
      <c r="GG607" s="8"/>
      <c r="GH607" s="8"/>
      <c r="GI607" s="8"/>
      <c r="GJ607" s="8"/>
      <c r="GK607" s="8"/>
      <c r="GL607" s="8"/>
      <c r="GM607" s="8"/>
      <c r="GN607" s="8"/>
      <c r="GO607" s="8"/>
      <c r="GP607" s="8"/>
      <c r="GQ607" s="8"/>
      <c r="GR607" s="8"/>
      <c r="GS607" s="8"/>
      <c r="GT607" s="8"/>
      <c r="GU607" s="8"/>
      <c r="GV607" s="8"/>
      <c r="GW607" s="8"/>
      <c r="GX607" s="8"/>
      <c r="GY607" s="8"/>
      <c r="GZ607" s="8"/>
      <c r="HA607" s="8"/>
      <c r="HB607" s="8"/>
      <c r="HC607" s="8"/>
      <c r="HD607" s="8"/>
    </row>
    <row r="608" spans="2:212"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103"/>
      <c r="R608" s="8"/>
      <c r="S608" s="8"/>
      <c r="T608" s="103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9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9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12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</row>
    <row r="609" spans="2:212"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103"/>
      <c r="R609" s="8"/>
      <c r="S609" s="8"/>
      <c r="T609" s="103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9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9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12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</row>
    <row r="610" spans="2:212"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103"/>
      <c r="R610" s="8"/>
      <c r="S610" s="8"/>
      <c r="T610" s="103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9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9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12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  <c r="FJ610" s="8"/>
      <c r="FK610" s="8"/>
      <c r="FL610" s="8"/>
      <c r="FM610" s="8"/>
      <c r="FN610" s="8"/>
      <c r="FO610" s="8"/>
      <c r="FP610" s="8"/>
      <c r="FQ610" s="8"/>
      <c r="FR610" s="8"/>
      <c r="FS610" s="8"/>
      <c r="FT610" s="8"/>
      <c r="FU610" s="8"/>
      <c r="FV610" s="8"/>
      <c r="FW610" s="8"/>
      <c r="FX610" s="8"/>
      <c r="FY610" s="8"/>
      <c r="FZ610" s="8"/>
      <c r="GA610" s="8"/>
      <c r="GB610" s="8"/>
      <c r="GC610" s="8"/>
      <c r="GD610" s="8"/>
      <c r="GE610" s="8"/>
      <c r="GF610" s="8"/>
      <c r="GG610" s="8"/>
      <c r="GH610" s="8"/>
      <c r="GI610" s="8"/>
      <c r="GJ610" s="8"/>
      <c r="GK610" s="8"/>
      <c r="GL610" s="8"/>
      <c r="GM610" s="8"/>
      <c r="GN610" s="8"/>
      <c r="GO610" s="8"/>
      <c r="GP610" s="8"/>
      <c r="GQ610" s="8"/>
      <c r="GR610" s="8"/>
      <c r="GS610" s="8"/>
      <c r="GT610" s="8"/>
      <c r="GU610" s="8"/>
      <c r="GV610" s="8"/>
      <c r="GW610" s="8"/>
      <c r="GX610" s="8"/>
      <c r="GY610" s="8"/>
      <c r="GZ610" s="8"/>
      <c r="HA610" s="8"/>
      <c r="HB610" s="8"/>
      <c r="HC610" s="8"/>
      <c r="HD610" s="8"/>
    </row>
    <row r="611" spans="2:212"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103"/>
      <c r="R611" s="8"/>
      <c r="S611" s="8"/>
      <c r="T611" s="103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9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9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12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  <c r="FJ611" s="8"/>
      <c r="FK611" s="8"/>
      <c r="FL611" s="8"/>
      <c r="FM611" s="8"/>
      <c r="FN611" s="8"/>
      <c r="FO611" s="8"/>
      <c r="FP611" s="8"/>
      <c r="FQ611" s="8"/>
      <c r="FR611" s="8"/>
      <c r="FS611" s="8"/>
      <c r="FT611" s="8"/>
      <c r="FU611" s="8"/>
      <c r="FV611" s="8"/>
      <c r="FW611" s="8"/>
      <c r="FX611" s="8"/>
      <c r="FY611" s="8"/>
      <c r="FZ611" s="8"/>
      <c r="GA611" s="8"/>
      <c r="GB611" s="8"/>
      <c r="GC611" s="8"/>
      <c r="GD611" s="8"/>
      <c r="GE611" s="8"/>
      <c r="GF611" s="8"/>
      <c r="GG611" s="8"/>
      <c r="GH611" s="8"/>
      <c r="GI611" s="8"/>
      <c r="GJ611" s="8"/>
      <c r="GK611" s="8"/>
      <c r="GL611" s="8"/>
      <c r="GM611" s="8"/>
      <c r="GN611" s="8"/>
      <c r="GO611" s="8"/>
      <c r="GP611" s="8"/>
      <c r="GQ611" s="8"/>
      <c r="GR611" s="8"/>
      <c r="GS611" s="8"/>
      <c r="GT611" s="8"/>
      <c r="GU611" s="8"/>
      <c r="GV611" s="8"/>
      <c r="GW611" s="8"/>
      <c r="GX611" s="8"/>
      <c r="GY611" s="8"/>
      <c r="GZ611" s="8"/>
      <c r="HA611" s="8"/>
      <c r="HB611" s="8"/>
      <c r="HC611" s="8"/>
      <c r="HD611" s="8"/>
    </row>
    <row r="612" spans="2:212"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103"/>
      <c r="R612" s="8"/>
      <c r="S612" s="8"/>
      <c r="T612" s="103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9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9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12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  <c r="GJ612" s="8"/>
      <c r="GK612" s="8"/>
      <c r="GL612" s="8"/>
      <c r="GM612" s="8"/>
      <c r="GN612" s="8"/>
      <c r="GO612" s="8"/>
      <c r="GP612" s="8"/>
      <c r="GQ612" s="8"/>
      <c r="GR612" s="8"/>
      <c r="GS612" s="8"/>
      <c r="GT612" s="8"/>
      <c r="GU612" s="8"/>
      <c r="GV612" s="8"/>
      <c r="GW612" s="8"/>
      <c r="GX612" s="8"/>
      <c r="GY612" s="8"/>
      <c r="GZ612" s="8"/>
      <c r="HA612" s="8"/>
      <c r="HB612" s="8"/>
      <c r="HC612" s="8"/>
      <c r="HD612" s="8"/>
    </row>
    <row r="613" spans="2:212"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103"/>
      <c r="R613" s="8"/>
      <c r="S613" s="8"/>
      <c r="T613" s="103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9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9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12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  <c r="FJ613" s="8"/>
      <c r="FK613" s="8"/>
      <c r="FL613" s="8"/>
      <c r="FM613" s="8"/>
      <c r="FN613" s="8"/>
      <c r="FO613" s="8"/>
      <c r="FP613" s="8"/>
      <c r="FQ613" s="8"/>
      <c r="FR613" s="8"/>
      <c r="FS613" s="8"/>
      <c r="FT613" s="8"/>
      <c r="FU613" s="8"/>
      <c r="FV613" s="8"/>
      <c r="FW613" s="8"/>
      <c r="FX613" s="8"/>
      <c r="FY613" s="8"/>
      <c r="FZ613" s="8"/>
      <c r="GA613" s="8"/>
      <c r="GB613" s="8"/>
      <c r="GC613" s="8"/>
      <c r="GD613" s="8"/>
      <c r="GE613" s="8"/>
      <c r="GF613" s="8"/>
      <c r="GG613" s="8"/>
      <c r="GH613" s="8"/>
      <c r="GI613" s="8"/>
      <c r="GJ613" s="8"/>
      <c r="GK613" s="8"/>
      <c r="GL613" s="8"/>
      <c r="GM613" s="8"/>
      <c r="GN613" s="8"/>
      <c r="GO613" s="8"/>
      <c r="GP613" s="8"/>
      <c r="GQ613" s="8"/>
      <c r="GR613" s="8"/>
      <c r="GS613" s="8"/>
      <c r="GT613" s="8"/>
      <c r="GU613" s="8"/>
      <c r="GV613" s="8"/>
      <c r="GW613" s="8"/>
      <c r="GX613" s="8"/>
      <c r="GY613" s="8"/>
      <c r="GZ613" s="8"/>
      <c r="HA613" s="8"/>
      <c r="HB613" s="8"/>
      <c r="HC613" s="8"/>
      <c r="HD613" s="8"/>
    </row>
    <row r="614" spans="2:212"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103"/>
      <c r="R614" s="8"/>
      <c r="S614" s="8"/>
      <c r="T614" s="103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9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9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12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  <c r="FJ614" s="8"/>
      <c r="FK614" s="8"/>
      <c r="FL614" s="8"/>
      <c r="FM614" s="8"/>
      <c r="FN614" s="8"/>
      <c r="FO614" s="8"/>
      <c r="FP614" s="8"/>
      <c r="FQ614" s="8"/>
      <c r="FR614" s="8"/>
      <c r="FS614" s="8"/>
      <c r="FT614" s="8"/>
      <c r="FU614" s="8"/>
      <c r="FV614" s="8"/>
      <c r="FW614" s="8"/>
      <c r="FX614" s="8"/>
      <c r="FY614" s="8"/>
      <c r="FZ614" s="8"/>
      <c r="GA614" s="8"/>
      <c r="GB614" s="8"/>
      <c r="GC614" s="8"/>
      <c r="GD614" s="8"/>
      <c r="GE614" s="8"/>
      <c r="GF614" s="8"/>
      <c r="GG614" s="8"/>
      <c r="GH614" s="8"/>
      <c r="GI614" s="8"/>
      <c r="GJ614" s="8"/>
      <c r="GK614" s="8"/>
      <c r="GL614" s="8"/>
      <c r="GM614" s="8"/>
      <c r="GN614" s="8"/>
      <c r="GO614" s="8"/>
      <c r="GP614" s="8"/>
      <c r="GQ614" s="8"/>
      <c r="GR614" s="8"/>
      <c r="GS614" s="8"/>
      <c r="GT614" s="8"/>
      <c r="GU614" s="8"/>
      <c r="GV614" s="8"/>
      <c r="GW614" s="8"/>
      <c r="GX614" s="8"/>
      <c r="GY614" s="8"/>
      <c r="GZ614" s="8"/>
      <c r="HA614" s="8"/>
      <c r="HB614" s="8"/>
      <c r="HC614" s="8"/>
      <c r="HD614" s="8"/>
    </row>
    <row r="615" spans="2:212"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103"/>
      <c r="R615" s="8"/>
      <c r="S615" s="8"/>
      <c r="T615" s="103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9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9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12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  <c r="FJ615" s="8"/>
      <c r="FK615" s="8"/>
      <c r="FL615" s="8"/>
      <c r="FM615" s="8"/>
      <c r="FN615" s="8"/>
      <c r="FO615" s="8"/>
      <c r="FP615" s="8"/>
      <c r="FQ615" s="8"/>
      <c r="FR615" s="8"/>
      <c r="FS615" s="8"/>
      <c r="FT615" s="8"/>
      <c r="FU615" s="8"/>
      <c r="FV615" s="8"/>
      <c r="FW615" s="8"/>
      <c r="FX615" s="8"/>
      <c r="FY615" s="8"/>
      <c r="FZ615" s="8"/>
      <c r="GA615" s="8"/>
      <c r="GB615" s="8"/>
      <c r="GC615" s="8"/>
      <c r="GD615" s="8"/>
      <c r="GE615" s="8"/>
      <c r="GF615" s="8"/>
      <c r="GG615" s="8"/>
      <c r="GH615" s="8"/>
      <c r="GI615" s="8"/>
      <c r="GJ615" s="8"/>
      <c r="GK615" s="8"/>
      <c r="GL615" s="8"/>
      <c r="GM615" s="8"/>
      <c r="GN615" s="8"/>
      <c r="GO615" s="8"/>
      <c r="GP615" s="8"/>
      <c r="GQ615" s="8"/>
      <c r="GR615" s="8"/>
      <c r="GS615" s="8"/>
      <c r="GT615" s="8"/>
      <c r="GU615" s="8"/>
      <c r="GV615" s="8"/>
      <c r="GW615" s="8"/>
      <c r="GX615" s="8"/>
      <c r="GY615" s="8"/>
      <c r="GZ615" s="8"/>
      <c r="HA615" s="8"/>
      <c r="HB615" s="8"/>
      <c r="HC615" s="8"/>
      <c r="HD615" s="8"/>
    </row>
    <row r="616" spans="2:212"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103"/>
      <c r="R616" s="8"/>
      <c r="S616" s="8"/>
      <c r="T616" s="103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9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9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12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  <c r="GJ616" s="8"/>
      <c r="GK616" s="8"/>
      <c r="GL616" s="8"/>
      <c r="GM616" s="8"/>
      <c r="GN616" s="8"/>
      <c r="GO616" s="8"/>
      <c r="GP616" s="8"/>
      <c r="GQ616" s="8"/>
      <c r="GR616" s="8"/>
      <c r="GS616" s="8"/>
      <c r="GT616" s="8"/>
      <c r="GU616" s="8"/>
      <c r="GV616" s="8"/>
      <c r="GW616" s="8"/>
      <c r="GX616" s="8"/>
      <c r="GY616" s="8"/>
      <c r="GZ616" s="8"/>
      <c r="HA616" s="8"/>
      <c r="HB616" s="8"/>
      <c r="HC616" s="8"/>
      <c r="HD616" s="8"/>
    </row>
    <row r="617" spans="2:212"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103"/>
      <c r="R617" s="8"/>
      <c r="S617" s="8"/>
      <c r="T617" s="103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9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9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12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  <c r="FJ617" s="8"/>
      <c r="FK617" s="8"/>
      <c r="FL617" s="8"/>
      <c r="FM617" s="8"/>
      <c r="FN617" s="8"/>
      <c r="FO617" s="8"/>
      <c r="FP617" s="8"/>
      <c r="FQ617" s="8"/>
      <c r="FR617" s="8"/>
      <c r="FS617" s="8"/>
      <c r="FT617" s="8"/>
      <c r="FU617" s="8"/>
      <c r="FV617" s="8"/>
      <c r="FW617" s="8"/>
      <c r="FX617" s="8"/>
      <c r="FY617" s="8"/>
      <c r="FZ617" s="8"/>
      <c r="GA617" s="8"/>
      <c r="GB617" s="8"/>
      <c r="GC617" s="8"/>
      <c r="GD617" s="8"/>
      <c r="GE617" s="8"/>
      <c r="GF617" s="8"/>
      <c r="GG617" s="8"/>
      <c r="GH617" s="8"/>
      <c r="GI617" s="8"/>
      <c r="GJ617" s="8"/>
      <c r="GK617" s="8"/>
      <c r="GL617" s="8"/>
      <c r="GM617" s="8"/>
      <c r="GN617" s="8"/>
      <c r="GO617" s="8"/>
      <c r="GP617" s="8"/>
      <c r="GQ617" s="8"/>
      <c r="GR617" s="8"/>
      <c r="GS617" s="8"/>
      <c r="GT617" s="8"/>
      <c r="GU617" s="8"/>
      <c r="GV617" s="8"/>
      <c r="GW617" s="8"/>
      <c r="GX617" s="8"/>
      <c r="GY617" s="8"/>
      <c r="GZ617" s="8"/>
      <c r="HA617" s="8"/>
      <c r="HB617" s="8"/>
      <c r="HC617" s="8"/>
      <c r="HD617" s="8"/>
    </row>
    <row r="618" spans="2:212"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103"/>
      <c r="R618" s="8"/>
      <c r="S618" s="8"/>
      <c r="T618" s="103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9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9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12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  <c r="FJ618" s="8"/>
      <c r="FK618" s="8"/>
      <c r="FL618" s="8"/>
      <c r="FM618" s="8"/>
      <c r="FN618" s="8"/>
      <c r="FO618" s="8"/>
      <c r="FP618" s="8"/>
      <c r="FQ618" s="8"/>
      <c r="FR618" s="8"/>
      <c r="FS618" s="8"/>
      <c r="FT618" s="8"/>
      <c r="FU618" s="8"/>
      <c r="FV618" s="8"/>
      <c r="FW618" s="8"/>
      <c r="FX618" s="8"/>
      <c r="FY618" s="8"/>
      <c r="FZ618" s="8"/>
      <c r="GA618" s="8"/>
      <c r="GB618" s="8"/>
      <c r="GC618" s="8"/>
      <c r="GD618" s="8"/>
      <c r="GE618" s="8"/>
      <c r="GF618" s="8"/>
      <c r="GG618" s="8"/>
      <c r="GH618" s="8"/>
      <c r="GI618" s="8"/>
      <c r="GJ618" s="8"/>
      <c r="GK618" s="8"/>
      <c r="GL618" s="8"/>
      <c r="GM618" s="8"/>
      <c r="GN618" s="8"/>
      <c r="GO618" s="8"/>
      <c r="GP618" s="8"/>
      <c r="GQ618" s="8"/>
      <c r="GR618" s="8"/>
      <c r="GS618" s="8"/>
      <c r="GT618" s="8"/>
      <c r="GU618" s="8"/>
      <c r="GV618" s="8"/>
      <c r="GW618" s="8"/>
      <c r="GX618" s="8"/>
      <c r="GY618" s="8"/>
      <c r="GZ618" s="8"/>
      <c r="HA618" s="8"/>
      <c r="HB618" s="8"/>
      <c r="HC618" s="8"/>
      <c r="HD618" s="8"/>
    </row>
    <row r="619" spans="2:212"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103"/>
      <c r="R619" s="8"/>
      <c r="S619" s="8"/>
      <c r="T619" s="103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9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9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12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  <c r="FJ619" s="8"/>
      <c r="FK619" s="8"/>
      <c r="FL619" s="8"/>
      <c r="FM619" s="8"/>
      <c r="FN619" s="8"/>
      <c r="FO619" s="8"/>
      <c r="FP619" s="8"/>
      <c r="FQ619" s="8"/>
      <c r="FR619" s="8"/>
      <c r="FS619" s="8"/>
      <c r="FT619" s="8"/>
      <c r="FU619" s="8"/>
      <c r="FV619" s="8"/>
      <c r="FW619" s="8"/>
      <c r="FX619" s="8"/>
      <c r="FY619" s="8"/>
      <c r="FZ619" s="8"/>
      <c r="GA619" s="8"/>
      <c r="GB619" s="8"/>
      <c r="GC619" s="8"/>
      <c r="GD619" s="8"/>
      <c r="GE619" s="8"/>
      <c r="GF619" s="8"/>
      <c r="GG619" s="8"/>
      <c r="GH619" s="8"/>
      <c r="GI619" s="8"/>
      <c r="GJ619" s="8"/>
      <c r="GK619" s="8"/>
      <c r="GL619" s="8"/>
      <c r="GM619" s="8"/>
      <c r="GN619" s="8"/>
      <c r="GO619" s="8"/>
      <c r="GP619" s="8"/>
      <c r="GQ619" s="8"/>
      <c r="GR619" s="8"/>
      <c r="GS619" s="8"/>
      <c r="GT619" s="8"/>
      <c r="GU619" s="8"/>
      <c r="GV619" s="8"/>
      <c r="GW619" s="8"/>
      <c r="GX619" s="8"/>
      <c r="GY619" s="8"/>
      <c r="GZ619" s="8"/>
      <c r="HA619" s="8"/>
      <c r="HB619" s="8"/>
      <c r="HC619" s="8"/>
      <c r="HD619" s="8"/>
    </row>
    <row r="620" spans="2:212"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103"/>
      <c r="R620" s="8"/>
      <c r="S620" s="8"/>
      <c r="T620" s="103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9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9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12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</row>
    <row r="621" spans="2:212"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103"/>
      <c r="R621" s="8"/>
      <c r="S621" s="8"/>
      <c r="T621" s="103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9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9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12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</row>
    <row r="622" spans="2:212"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103"/>
      <c r="R622" s="8"/>
      <c r="S622" s="8"/>
      <c r="T622" s="103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9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9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12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  <c r="FJ622" s="8"/>
      <c r="FK622" s="8"/>
      <c r="FL622" s="8"/>
      <c r="FM622" s="8"/>
      <c r="FN622" s="8"/>
      <c r="FO622" s="8"/>
      <c r="FP622" s="8"/>
      <c r="FQ622" s="8"/>
      <c r="FR622" s="8"/>
      <c r="FS622" s="8"/>
      <c r="FT622" s="8"/>
      <c r="FU622" s="8"/>
      <c r="FV622" s="8"/>
      <c r="FW622" s="8"/>
      <c r="FX622" s="8"/>
      <c r="FY622" s="8"/>
      <c r="FZ622" s="8"/>
      <c r="GA622" s="8"/>
      <c r="GB622" s="8"/>
      <c r="GC622" s="8"/>
      <c r="GD622" s="8"/>
      <c r="GE622" s="8"/>
      <c r="GF622" s="8"/>
      <c r="GG622" s="8"/>
      <c r="GH622" s="8"/>
      <c r="GI622" s="8"/>
      <c r="GJ622" s="8"/>
      <c r="GK622" s="8"/>
      <c r="GL622" s="8"/>
      <c r="GM622" s="8"/>
      <c r="GN622" s="8"/>
      <c r="GO622" s="8"/>
      <c r="GP622" s="8"/>
      <c r="GQ622" s="8"/>
      <c r="GR622" s="8"/>
      <c r="GS622" s="8"/>
      <c r="GT622" s="8"/>
      <c r="GU622" s="8"/>
      <c r="GV622" s="8"/>
      <c r="GW622" s="8"/>
      <c r="GX622" s="8"/>
      <c r="GY622" s="8"/>
      <c r="GZ622" s="8"/>
      <c r="HA622" s="8"/>
      <c r="HB622" s="8"/>
      <c r="HC622" s="8"/>
      <c r="HD622" s="8"/>
    </row>
    <row r="623" spans="2:212"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103"/>
      <c r="R623" s="8"/>
      <c r="S623" s="8"/>
      <c r="T623" s="103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9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9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12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  <c r="FJ623" s="8"/>
      <c r="FK623" s="8"/>
      <c r="FL623" s="8"/>
      <c r="FM623" s="8"/>
      <c r="FN623" s="8"/>
      <c r="FO623" s="8"/>
      <c r="FP623" s="8"/>
      <c r="FQ623" s="8"/>
      <c r="FR623" s="8"/>
      <c r="FS623" s="8"/>
      <c r="FT623" s="8"/>
      <c r="FU623" s="8"/>
      <c r="FV623" s="8"/>
      <c r="FW623" s="8"/>
      <c r="FX623" s="8"/>
      <c r="FY623" s="8"/>
      <c r="FZ623" s="8"/>
      <c r="GA623" s="8"/>
      <c r="GB623" s="8"/>
      <c r="GC623" s="8"/>
      <c r="GD623" s="8"/>
      <c r="GE623" s="8"/>
      <c r="GF623" s="8"/>
      <c r="GG623" s="8"/>
      <c r="GH623" s="8"/>
      <c r="GI623" s="8"/>
      <c r="GJ623" s="8"/>
      <c r="GK623" s="8"/>
      <c r="GL623" s="8"/>
      <c r="GM623" s="8"/>
      <c r="GN623" s="8"/>
      <c r="GO623" s="8"/>
      <c r="GP623" s="8"/>
      <c r="GQ623" s="8"/>
      <c r="GR623" s="8"/>
      <c r="GS623" s="8"/>
      <c r="GT623" s="8"/>
      <c r="GU623" s="8"/>
      <c r="GV623" s="8"/>
      <c r="GW623" s="8"/>
      <c r="GX623" s="8"/>
      <c r="GY623" s="8"/>
      <c r="GZ623" s="8"/>
      <c r="HA623" s="8"/>
      <c r="HB623" s="8"/>
      <c r="HC623" s="8"/>
      <c r="HD623" s="8"/>
    </row>
    <row r="624" spans="2:212"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103"/>
      <c r="R624" s="8"/>
      <c r="S624" s="8"/>
      <c r="T624" s="103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9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9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12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  <c r="FJ624" s="8"/>
      <c r="FK624" s="8"/>
      <c r="FL624" s="8"/>
      <c r="FM624" s="8"/>
      <c r="FN624" s="8"/>
      <c r="FO624" s="8"/>
      <c r="FP624" s="8"/>
      <c r="FQ624" s="8"/>
      <c r="FR624" s="8"/>
      <c r="FS624" s="8"/>
      <c r="FT624" s="8"/>
      <c r="FU624" s="8"/>
      <c r="FV624" s="8"/>
      <c r="FW624" s="8"/>
      <c r="FX624" s="8"/>
      <c r="FY624" s="8"/>
      <c r="FZ624" s="8"/>
      <c r="GA624" s="8"/>
      <c r="GB624" s="8"/>
      <c r="GC624" s="8"/>
      <c r="GD624" s="8"/>
      <c r="GE624" s="8"/>
      <c r="GF624" s="8"/>
      <c r="GG624" s="8"/>
      <c r="GH624" s="8"/>
      <c r="GI624" s="8"/>
      <c r="GJ624" s="8"/>
      <c r="GK624" s="8"/>
      <c r="GL624" s="8"/>
      <c r="GM624" s="8"/>
      <c r="GN624" s="8"/>
      <c r="GO624" s="8"/>
      <c r="GP624" s="8"/>
      <c r="GQ624" s="8"/>
      <c r="GR624" s="8"/>
      <c r="GS624" s="8"/>
      <c r="GT624" s="8"/>
      <c r="GU624" s="8"/>
      <c r="GV624" s="8"/>
      <c r="GW624" s="8"/>
      <c r="GX624" s="8"/>
      <c r="GY624" s="8"/>
      <c r="GZ624" s="8"/>
      <c r="HA624" s="8"/>
      <c r="HB624" s="8"/>
      <c r="HC624" s="8"/>
      <c r="HD624" s="8"/>
    </row>
    <row r="625" spans="2:212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103"/>
      <c r="R625" s="8"/>
      <c r="S625" s="8"/>
      <c r="T625" s="103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9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9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12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  <c r="FJ625" s="8"/>
      <c r="FK625" s="8"/>
      <c r="FL625" s="8"/>
      <c r="FM625" s="8"/>
      <c r="FN625" s="8"/>
      <c r="FO625" s="8"/>
      <c r="FP625" s="8"/>
      <c r="FQ625" s="8"/>
      <c r="FR625" s="8"/>
      <c r="FS625" s="8"/>
      <c r="FT625" s="8"/>
      <c r="FU625" s="8"/>
      <c r="FV625" s="8"/>
      <c r="FW625" s="8"/>
      <c r="FX625" s="8"/>
      <c r="FY625" s="8"/>
      <c r="FZ625" s="8"/>
      <c r="GA625" s="8"/>
      <c r="GB625" s="8"/>
      <c r="GC625" s="8"/>
      <c r="GD625" s="8"/>
      <c r="GE625" s="8"/>
      <c r="GF625" s="8"/>
      <c r="GG625" s="8"/>
      <c r="GH625" s="8"/>
      <c r="GI625" s="8"/>
      <c r="GJ625" s="8"/>
      <c r="GK625" s="8"/>
      <c r="GL625" s="8"/>
      <c r="GM625" s="8"/>
      <c r="GN625" s="8"/>
      <c r="GO625" s="8"/>
      <c r="GP625" s="8"/>
      <c r="GQ625" s="8"/>
      <c r="GR625" s="8"/>
      <c r="GS625" s="8"/>
      <c r="GT625" s="8"/>
      <c r="GU625" s="8"/>
      <c r="GV625" s="8"/>
      <c r="GW625" s="8"/>
      <c r="GX625" s="8"/>
      <c r="GY625" s="8"/>
      <c r="GZ625" s="8"/>
      <c r="HA625" s="8"/>
      <c r="HB625" s="8"/>
      <c r="HC625" s="8"/>
      <c r="HD625" s="8"/>
    </row>
    <row r="626" spans="2:212"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103"/>
      <c r="R626" s="8"/>
      <c r="S626" s="8"/>
      <c r="T626" s="103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9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9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12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  <c r="GJ626" s="8"/>
      <c r="GK626" s="8"/>
      <c r="GL626" s="8"/>
      <c r="GM626" s="8"/>
      <c r="GN626" s="8"/>
      <c r="GO626" s="8"/>
      <c r="GP626" s="8"/>
      <c r="GQ626" s="8"/>
      <c r="GR626" s="8"/>
      <c r="GS626" s="8"/>
      <c r="GT626" s="8"/>
      <c r="GU626" s="8"/>
      <c r="GV626" s="8"/>
      <c r="GW626" s="8"/>
      <c r="GX626" s="8"/>
      <c r="GY626" s="8"/>
      <c r="GZ626" s="8"/>
      <c r="HA626" s="8"/>
      <c r="HB626" s="8"/>
      <c r="HC626" s="8"/>
      <c r="HD626" s="8"/>
    </row>
    <row r="627" spans="2:212"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103"/>
      <c r="R627" s="8"/>
      <c r="S627" s="8"/>
      <c r="T627" s="103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9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9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12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  <c r="GJ627" s="8"/>
      <c r="GK627" s="8"/>
      <c r="GL627" s="8"/>
      <c r="GM627" s="8"/>
      <c r="GN627" s="8"/>
      <c r="GO627" s="8"/>
      <c r="GP627" s="8"/>
      <c r="GQ627" s="8"/>
      <c r="GR627" s="8"/>
      <c r="GS627" s="8"/>
      <c r="GT627" s="8"/>
      <c r="GU627" s="8"/>
      <c r="GV627" s="8"/>
      <c r="GW627" s="8"/>
      <c r="GX627" s="8"/>
      <c r="GY627" s="8"/>
      <c r="GZ627" s="8"/>
      <c r="HA627" s="8"/>
      <c r="HB627" s="8"/>
      <c r="HC627" s="8"/>
      <c r="HD627" s="8"/>
    </row>
    <row r="628" spans="2:212"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103"/>
      <c r="R628" s="8"/>
      <c r="S628" s="8"/>
      <c r="T628" s="103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9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9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12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  <c r="FJ628" s="8"/>
      <c r="FK628" s="8"/>
      <c r="FL628" s="8"/>
      <c r="FM628" s="8"/>
      <c r="FN628" s="8"/>
      <c r="FO628" s="8"/>
      <c r="FP628" s="8"/>
      <c r="FQ628" s="8"/>
      <c r="FR628" s="8"/>
      <c r="FS628" s="8"/>
      <c r="FT628" s="8"/>
      <c r="FU628" s="8"/>
      <c r="FV628" s="8"/>
      <c r="FW628" s="8"/>
      <c r="FX628" s="8"/>
      <c r="FY628" s="8"/>
      <c r="FZ628" s="8"/>
      <c r="GA628" s="8"/>
      <c r="GB628" s="8"/>
      <c r="GC628" s="8"/>
      <c r="GD628" s="8"/>
      <c r="GE628" s="8"/>
      <c r="GF628" s="8"/>
      <c r="GG628" s="8"/>
      <c r="GH628" s="8"/>
      <c r="GI628" s="8"/>
      <c r="GJ628" s="8"/>
      <c r="GK628" s="8"/>
      <c r="GL628" s="8"/>
      <c r="GM628" s="8"/>
      <c r="GN628" s="8"/>
      <c r="GO628" s="8"/>
      <c r="GP628" s="8"/>
      <c r="GQ628" s="8"/>
      <c r="GR628" s="8"/>
      <c r="GS628" s="8"/>
      <c r="GT628" s="8"/>
      <c r="GU628" s="8"/>
      <c r="GV628" s="8"/>
      <c r="GW628" s="8"/>
      <c r="GX628" s="8"/>
      <c r="GY628" s="8"/>
      <c r="GZ628" s="8"/>
      <c r="HA628" s="8"/>
      <c r="HB628" s="8"/>
      <c r="HC628" s="8"/>
      <c r="HD628" s="8"/>
    </row>
    <row r="629" spans="2:212"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103"/>
      <c r="R629" s="8"/>
      <c r="S629" s="8"/>
      <c r="T629" s="103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9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9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12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  <c r="FJ629" s="8"/>
      <c r="FK629" s="8"/>
      <c r="FL629" s="8"/>
      <c r="FM629" s="8"/>
      <c r="FN629" s="8"/>
      <c r="FO629" s="8"/>
      <c r="FP629" s="8"/>
      <c r="FQ629" s="8"/>
      <c r="FR629" s="8"/>
      <c r="FS629" s="8"/>
      <c r="FT629" s="8"/>
      <c r="FU629" s="8"/>
      <c r="FV629" s="8"/>
      <c r="FW629" s="8"/>
      <c r="FX629" s="8"/>
      <c r="FY629" s="8"/>
      <c r="FZ629" s="8"/>
      <c r="GA629" s="8"/>
      <c r="GB629" s="8"/>
      <c r="GC629" s="8"/>
      <c r="GD629" s="8"/>
      <c r="GE629" s="8"/>
      <c r="GF629" s="8"/>
      <c r="GG629" s="8"/>
      <c r="GH629" s="8"/>
      <c r="GI629" s="8"/>
      <c r="GJ629" s="8"/>
      <c r="GK629" s="8"/>
      <c r="GL629" s="8"/>
      <c r="GM629" s="8"/>
      <c r="GN629" s="8"/>
      <c r="GO629" s="8"/>
      <c r="GP629" s="8"/>
      <c r="GQ629" s="8"/>
      <c r="GR629" s="8"/>
      <c r="GS629" s="8"/>
      <c r="GT629" s="8"/>
      <c r="GU629" s="8"/>
      <c r="GV629" s="8"/>
      <c r="GW629" s="8"/>
      <c r="GX629" s="8"/>
      <c r="GY629" s="8"/>
      <c r="GZ629" s="8"/>
      <c r="HA629" s="8"/>
      <c r="HB629" s="8"/>
      <c r="HC629" s="8"/>
      <c r="HD629" s="8"/>
    </row>
    <row r="630" spans="2:212"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103"/>
      <c r="R630" s="8"/>
      <c r="S630" s="8"/>
      <c r="T630" s="103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9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9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12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  <c r="FJ630" s="8"/>
      <c r="FK630" s="8"/>
      <c r="FL630" s="8"/>
      <c r="FM630" s="8"/>
      <c r="FN630" s="8"/>
      <c r="FO630" s="8"/>
      <c r="FP630" s="8"/>
      <c r="FQ630" s="8"/>
      <c r="FR630" s="8"/>
      <c r="FS630" s="8"/>
      <c r="FT630" s="8"/>
      <c r="FU630" s="8"/>
      <c r="FV630" s="8"/>
      <c r="FW630" s="8"/>
      <c r="FX630" s="8"/>
      <c r="FY630" s="8"/>
      <c r="FZ630" s="8"/>
      <c r="GA630" s="8"/>
      <c r="GB630" s="8"/>
      <c r="GC630" s="8"/>
      <c r="GD630" s="8"/>
      <c r="GE630" s="8"/>
      <c r="GF630" s="8"/>
      <c r="GG630" s="8"/>
      <c r="GH630" s="8"/>
      <c r="GI630" s="8"/>
      <c r="GJ630" s="8"/>
      <c r="GK630" s="8"/>
      <c r="GL630" s="8"/>
      <c r="GM630" s="8"/>
      <c r="GN630" s="8"/>
      <c r="GO630" s="8"/>
      <c r="GP630" s="8"/>
      <c r="GQ630" s="8"/>
      <c r="GR630" s="8"/>
      <c r="GS630" s="8"/>
      <c r="GT630" s="8"/>
      <c r="GU630" s="8"/>
      <c r="GV630" s="8"/>
      <c r="GW630" s="8"/>
      <c r="GX630" s="8"/>
      <c r="GY630" s="8"/>
      <c r="GZ630" s="8"/>
      <c r="HA630" s="8"/>
      <c r="HB630" s="8"/>
      <c r="HC630" s="8"/>
      <c r="HD630" s="8"/>
    </row>
    <row r="631" spans="2:212"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103"/>
      <c r="R631" s="8"/>
      <c r="S631" s="8"/>
      <c r="T631" s="103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9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9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12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  <c r="FJ631" s="8"/>
      <c r="FK631" s="8"/>
      <c r="FL631" s="8"/>
      <c r="FM631" s="8"/>
      <c r="FN631" s="8"/>
      <c r="FO631" s="8"/>
      <c r="FP631" s="8"/>
      <c r="FQ631" s="8"/>
      <c r="FR631" s="8"/>
      <c r="FS631" s="8"/>
      <c r="FT631" s="8"/>
      <c r="FU631" s="8"/>
      <c r="FV631" s="8"/>
      <c r="FW631" s="8"/>
      <c r="FX631" s="8"/>
      <c r="FY631" s="8"/>
      <c r="FZ631" s="8"/>
      <c r="GA631" s="8"/>
      <c r="GB631" s="8"/>
      <c r="GC631" s="8"/>
      <c r="GD631" s="8"/>
      <c r="GE631" s="8"/>
      <c r="GF631" s="8"/>
      <c r="GG631" s="8"/>
      <c r="GH631" s="8"/>
      <c r="GI631" s="8"/>
      <c r="GJ631" s="8"/>
      <c r="GK631" s="8"/>
      <c r="GL631" s="8"/>
      <c r="GM631" s="8"/>
      <c r="GN631" s="8"/>
      <c r="GO631" s="8"/>
      <c r="GP631" s="8"/>
      <c r="GQ631" s="8"/>
      <c r="GR631" s="8"/>
      <c r="GS631" s="8"/>
      <c r="GT631" s="8"/>
      <c r="GU631" s="8"/>
      <c r="GV631" s="8"/>
      <c r="GW631" s="8"/>
      <c r="GX631" s="8"/>
      <c r="GY631" s="8"/>
      <c r="GZ631" s="8"/>
      <c r="HA631" s="8"/>
      <c r="HB631" s="8"/>
      <c r="HC631" s="8"/>
      <c r="HD631" s="8"/>
    </row>
    <row r="632" spans="2:212"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103"/>
      <c r="R632" s="8"/>
      <c r="S632" s="8"/>
      <c r="T632" s="103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9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9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12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  <c r="GJ632" s="8"/>
      <c r="GK632" s="8"/>
      <c r="GL632" s="8"/>
      <c r="GM632" s="8"/>
      <c r="GN632" s="8"/>
      <c r="GO632" s="8"/>
      <c r="GP632" s="8"/>
      <c r="GQ632" s="8"/>
      <c r="GR632" s="8"/>
      <c r="GS632" s="8"/>
      <c r="GT632" s="8"/>
      <c r="GU632" s="8"/>
      <c r="GV632" s="8"/>
      <c r="GW632" s="8"/>
      <c r="GX632" s="8"/>
      <c r="GY632" s="8"/>
      <c r="GZ632" s="8"/>
      <c r="HA632" s="8"/>
      <c r="HB632" s="8"/>
      <c r="HC632" s="8"/>
      <c r="HD632" s="8"/>
    </row>
    <row r="633" spans="2:212"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103"/>
      <c r="R633" s="8"/>
      <c r="S633" s="8"/>
      <c r="T633" s="103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9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9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12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  <c r="FJ633" s="8"/>
      <c r="FK633" s="8"/>
      <c r="FL633" s="8"/>
      <c r="FM633" s="8"/>
      <c r="FN633" s="8"/>
      <c r="FO633" s="8"/>
      <c r="FP633" s="8"/>
      <c r="FQ633" s="8"/>
      <c r="FR633" s="8"/>
      <c r="FS633" s="8"/>
      <c r="FT633" s="8"/>
      <c r="FU633" s="8"/>
      <c r="FV633" s="8"/>
      <c r="FW633" s="8"/>
      <c r="FX633" s="8"/>
      <c r="FY633" s="8"/>
      <c r="FZ633" s="8"/>
      <c r="GA633" s="8"/>
      <c r="GB633" s="8"/>
      <c r="GC633" s="8"/>
      <c r="GD633" s="8"/>
      <c r="GE633" s="8"/>
      <c r="GF633" s="8"/>
      <c r="GG633" s="8"/>
      <c r="GH633" s="8"/>
      <c r="GI633" s="8"/>
      <c r="GJ633" s="8"/>
      <c r="GK633" s="8"/>
      <c r="GL633" s="8"/>
      <c r="GM633" s="8"/>
      <c r="GN633" s="8"/>
      <c r="GO633" s="8"/>
      <c r="GP633" s="8"/>
      <c r="GQ633" s="8"/>
      <c r="GR633" s="8"/>
      <c r="GS633" s="8"/>
      <c r="GT633" s="8"/>
      <c r="GU633" s="8"/>
      <c r="GV633" s="8"/>
      <c r="GW633" s="8"/>
      <c r="GX633" s="8"/>
      <c r="GY633" s="8"/>
      <c r="GZ633" s="8"/>
      <c r="HA633" s="8"/>
      <c r="HB633" s="8"/>
      <c r="HC633" s="8"/>
      <c r="HD633" s="8"/>
    </row>
    <row r="634" spans="2:212"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103"/>
      <c r="R634" s="8"/>
      <c r="S634" s="8"/>
      <c r="T634" s="103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9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9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12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  <c r="FJ634" s="8"/>
      <c r="FK634" s="8"/>
      <c r="FL634" s="8"/>
      <c r="FM634" s="8"/>
      <c r="FN634" s="8"/>
      <c r="FO634" s="8"/>
      <c r="FP634" s="8"/>
      <c r="FQ634" s="8"/>
      <c r="FR634" s="8"/>
      <c r="FS634" s="8"/>
      <c r="FT634" s="8"/>
      <c r="FU634" s="8"/>
      <c r="FV634" s="8"/>
      <c r="FW634" s="8"/>
      <c r="FX634" s="8"/>
      <c r="FY634" s="8"/>
      <c r="FZ634" s="8"/>
      <c r="GA634" s="8"/>
      <c r="GB634" s="8"/>
      <c r="GC634" s="8"/>
      <c r="GD634" s="8"/>
      <c r="GE634" s="8"/>
      <c r="GF634" s="8"/>
      <c r="GG634" s="8"/>
      <c r="GH634" s="8"/>
      <c r="GI634" s="8"/>
      <c r="GJ634" s="8"/>
      <c r="GK634" s="8"/>
      <c r="GL634" s="8"/>
      <c r="GM634" s="8"/>
      <c r="GN634" s="8"/>
      <c r="GO634" s="8"/>
      <c r="GP634" s="8"/>
      <c r="GQ634" s="8"/>
      <c r="GR634" s="8"/>
      <c r="GS634" s="8"/>
      <c r="GT634" s="8"/>
      <c r="GU634" s="8"/>
      <c r="GV634" s="8"/>
      <c r="GW634" s="8"/>
      <c r="GX634" s="8"/>
      <c r="GY634" s="8"/>
      <c r="GZ634" s="8"/>
      <c r="HA634" s="8"/>
      <c r="HB634" s="8"/>
      <c r="HC634" s="8"/>
      <c r="HD634" s="8"/>
    </row>
    <row r="635" spans="2:212"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103"/>
      <c r="R635" s="8"/>
      <c r="S635" s="8"/>
      <c r="T635" s="103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9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9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12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  <c r="FJ635" s="8"/>
      <c r="FK635" s="8"/>
      <c r="FL635" s="8"/>
      <c r="FM635" s="8"/>
      <c r="FN635" s="8"/>
      <c r="FO635" s="8"/>
      <c r="FP635" s="8"/>
      <c r="FQ635" s="8"/>
      <c r="FR635" s="8"/>
      <c r="FS635" s="8"/>
      <c r="FT635" s="8"/>
      <c r="FU635" s="8"/>
      <c r="FV635" s="8"/>
      <c r="FW635" s="8"/>
      <c r="FX635" s="8"/>
      <c r="FY635" s="8"/>
      <c r="FZ635" s="8"/>
      <c r="GA635" s="8"/>
      <c r="GB635" s="8"/>
      <c r="GC635" s="8"/>
      <c r="GD635" s="8"/>
      <c r="GE635" s="8"/>
      <c r="GF635" s="8"/>
      <c r="GG635" s="8"/>
      <c r="GH635" s="8"/>
      <c r="GI635" s="8"/>
      <c r="GJ635" s="8"/>
      <c r="GK635" s="8"/>
      <c r="GL635" s="8"/>
      <c r="GM635" s="8"/>
      <c r="GN635" s="8"/>
      <c r="GO635" s="8"/>
      <c r="GP635" s="8"/>
      <c r="GQ635" s="8"/>
      <c r="GR635" s="8"/>
      <c r="GS635" s="8"/>
      <c r="GT635" s="8"/>
      <c r="GU635" s="8"/>
      <c r="GV635" s="8"/>
      <c r="GW635" s="8"/>
      <c r="GX635" s="8"/>
      <c r="GY635" s="8"/>
      <c r="GZ635" s="8"/>
      <c r="HA635" s="8"/>
      <c r="HB635" s="8"/>
      <c r="HC635" s="8"/>
      <c r="HD635" s="8"/>
    </row>
    <row r="636" spans="2:212"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103"/>
      <c r="R636" s="8"/>
      <c r="S636" s="8"/>
      <c r="T636" s="103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9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9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12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  <c r="FJ636" s="8"/>
      <c r="FK636" s="8"/>
      <c r="FL636" s="8"/>
      <c r="FM636" s="8"/>
      <c r="FN636" s="8"/>
      <c r="FO636" s="8"/>
      <c r="FP636" s="8"/>
      <c r="FQ636" s="8"/>
      <c r="FR636" s="8"/>
      <c r="FS636" s="8"/>
      <c r="FT636" s="8"/>
      <c r="FU636" s="8"/>
      <c r="FV636" s="8"/>
      <c r="FW636" s="8"/>
      <c r="FX636" s="8"/>
      <c r="FY636" s="8"/>
      <c r="FZ636" s="8"/>
      <c r="GA636" s="8"/>
      <c r="GB636" s="8"/>
      <c r="GC636" s="8"/>
      <c r="GD636" s="8"/>
      <c r="GE636" s="8"/>
      <c r="GF636" s="8"/>
      <c r="GG636" s="8"/>
      <c r="GH636" s="8"/>
      <c r="GI636" s="8"/>
      <c r="GJ636" s="8"/>
      <c r="GK636" s="8"/>
      <c r="GL636" s="8"/>
      <c r="GM636" s="8"/>
      <c r="GN636" s="8"/>
      <c r="GO636" s="8"/>
      <c r="GP636" s="8"/>
      <c r="GQ636" s="8"/>
      <c r="GR636" s="8"/>
      <c r="GS636" s="8"/>
      <c r="GT636" s="8"/>
      <c r="GU636" s="8"/>
      <c r="GV636" s="8"/>
      <c r="GW636" s="8"/>
      <c r="GX636" s="8"/>
      <c r="GY636" s="8"/>
      <c r="GZ636" s="8"/>
      <c r="HA636" s="8"/>
      <c r="HB636" s="8"/>
      <c r="HC636" s="8"/>
      <c r="HD636" s="8"/>
    </row>
    <row r="637" spans="2:212"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103"/>
      <c r="R637" s="8"/>
      <c r="S637" s="8"/>
      <c r="T637" s="103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9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9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12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  <c r="FJ637" s="8"/>
      <c r="FK637" s="8"/>
      <c r="FL637" s="8"/>
      <c r="FM637" s="8"/>
      <c r="FN637" s="8"/>
      <c r="FO637" s="8"/>
      <c r="FP637" s="8"/>
      <c r="FQ637" s="8"/>
      <c r="FR637" s="8"/>
      <c r="FS637" s="8"/>
      <c r="FT637" s="8"/>
      <c r="FU637" s="8"/>
      <c r="FV637" s="8"/>
      <c r="FW637" s="8"/>
      <c r="FX637" s="8"/>
      <c r="FY637" s="8"/>
      <c r="FZ637" s="8"/>
      <c r="GA637" s="8"/>
      <c r="GB637" s="8"/>
      <c r="GC637" s="8"/>
      <c r="GD637" s="8"/>
      <c r="GE637" s="8"/>
      <c r="GF637" s="8"/>
      <c r="GG637" s="8"/>
      <c r="GH637" s="8"/>
      <c r="GI637" s="8"/>
      <c r="GJ637" s="8"/>
      <c r="GK637" s="8"/>
      <c r="GL637" s="8"/>
      <c r="GM637" s="8"/>
      <c r="GN637" s="8"/>
      <c r="GO637" s="8"/>
      <c r="GP637" s="8"/>
      <c r="GQ637" s="8"/>
      <c r="GR637" s="8"/>
      <c r="GS637" s="8"/>
      <c r="GT637" s="8"/>
      <c r="GU637" s="8"/>
      <c r="GV637" s="8"/>
      <c r="GW637" s="8"/>
      <c r="GX637" s="8"/>
      <c r="GY637" s="8"/>
      <c r="GZ637" s="8"/>
      <c r="HA637" s="8"/>
      <c r="HB637" s="8"/>
      <c r="HC637" s="8"/>
      <c r="HD637" s="8"/>
    </row>
    <row r="638" spans="2:212"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103"/>
      <c r="R638" s="8"/>
      <c r="S638" s="8"/>
      <c r="T638" s="103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9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9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12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  <c r="FJ638" s="8"/>
      <c r="FK638" s="8"/>
      <c r="FL638" s="8"/>
      <c r="FM638" s="8"/>
      <c r="FN638" s="8"/>
      <c r="FO638" s="8"/>
      <c r="FP638" s="8"/>
      <c r="FQ638" s="8"/>
      <c r="FR638" s="8"/>
      <c r="FS638" s="8"/>
      <c r="FT638" s="8"/>
      <c r="FU638" s="8"/>
      <c r="FV638" s="8"/>
      <c r="FW638" s="8"/>
      <c r="FX638" s="8"/>
      <c r="FY638" s="8"/>
      <c r="FZ638" s="8"/>
      <c r="GA638" s="8"/>
      <c r="GB638" s="8"/>
      <c r="GC638" s="8"/>
      <c r="GD638" s="8"/>
      <c r="GE638" s="8"/>
      <c r="GF638" s="8"/>
      <c r="GG638" s="8"/>
      <c r="GH638" s="8"/>
      <c r="GI638" s="8"/>
      <c r="GJ638" s="8"/>
      <c r="GK638" s="8"/>
      <c r="GL638" s="8"/>
      <c r="GM638" s="8"/>
      <c r="GN638" s="8"/>
      <c r="GO638" s="8"/>
      <c r="GP638" s="8"/>
      <c r="GQ638" s="8"/>
      <c r="GR638" s="8"/>
      <c r="GS638" s="8"/>
      <c r="GT638" s="8"/>
      <c r="GU638" s="8"/>
      <c r="GV638" s="8"/>
      <c r="GW638" s="8"/>
      <c r="GX638" s="8"/>
      <c r="GY638" s="8"/>
      <c r="GZ638" s="8"/>
      <c r="HA638" s="8"/>
      <c r="HB638" s="8"/>
      <c r="HC638" s="8"/>
      <c r="HD638" s="8"/>
    </row>
    <row r="639" spans="2:212"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103"/>
      <c r="R639" s="8"/>
      <c r="S639" s="8"/>
      <c r="T639" s="103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9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9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12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  <c r="FJ639" s="8"/>
      <c r="FK639" s="8"/>
      <c r="FL639" s="8"/>
      <c r="FM639" s="8"/>
      <c r="FN639" s="8"/>
      <c r="FO639" s="8"/>
      <c r="FP639" s="8"/>
      <c r="FQ639" s="8"/>
      <c r="FR639" s="8"/>
      <c r="FS639" s="8"/>
      <c r="FT639" s="8"/>
      <c r="FU639" s="8"/>
      <c r="FV639" s="8"/>
      <c r="FW639" s="8"/>
      <c r="FX639" s="8"/>
      <c r="FY639" s="8"/>
      <c r="FZ639" s="8"/>
      <c r="GA639" s="8"/>
      <c r="GB639" s="8"/>
      <c r="GC639" s="8"/>
      <c r="GD639" s="8"/>
      <c r="GE639" s="8"/>
      <c r="GF639" s="8"/>
      <c r="GG639" s="8"/>
      <c r="GH639" s="8"/>
      <c r="GI639" s="8"/>
      <c r="GJ639" s="8"/>
      <c r="GK639" s="8"/>
      <c r="GL639" s="8"/>
      <c r="GM639" s="8"/>
      <c r="GN639" s="8"/>
      <c r="GO639" s="8"/>
      <c r="GP639" s="8"/>
      <c r="GQ639" s="8"/>
      <c r="GR639" s="8"/>
      <c r="GS639" s="8"/>
      <c r="GT639" s="8"/>
      <c r="GU639" s="8"/>
      <c r="GV639" s="8"/>
      <c r="GW639" s="8"/>
      <c r="GX639" s="8"/>
      <c r="GY639" s="8"/>
      <c r="GZ639" s="8"/>
      <c r="HA639" s="8"/>
      <c r="HB639" s="8"/>
      <c r="HC639" s="8"/>
      <c r="HD639" s="8"/>
    </row>
    <row r="640" spans="2:212"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103"/>
      <c r="R640" s="8"/>
      <c r="S640" s="8"/>
      <c r="T640" s="103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9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9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12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  <c r="GJ640" s="8"/>
      <c r="GK640" s="8"/>
      <c r="GL640" s="8"/>
      <c r="GM640" s="8"/>
      <c r="GN640" s="8"/>
      <c r="GO640" s="8"/>
      <c r="GP640" s="8"/>
      <c r="GQ640" s="8"/>
      <c r="GR640" s="8"/>
      <c r="GS640" s="8"/>
      <c r="GT640" s="8"/>
      <c r="GU640" s="8"/>
      <c r="GV640" s="8"/>
      <c r="GW640" s="8"/>
      <c r="GX640" s="8"/>
      <c r="GY640" s="8"/>
      <c r="GZ640" s="8"/>
      <c r="HA640" s="8"/>
      <c r="HB640" s="8"/>
      <c r="HC640" s="8"/>
      <c r="HD640" s="8"/>
    </row>
    <row r="641" spans="2:212"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103"/>
      <c r="R641" s="8"/>
      <c r="S641" s="8"/>
      <c r="T641" s="103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9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9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12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  <c r="GJ641" s="8"/>
      <c r="GK641" s="8"/>
      <c r="GL641" s="8"/>
      <c r="GM641" s="8"/>
      <c r="GN641" s="8"/>
      <c r="GO641" s="8"/>
      <c r="GP641" s="8"/>
      <c r="GQ641" s="8"/>
      <c r="GR641" s="8"/>
      <c r="GS641" s="8"/>
      <c r="GT641" s="8"/>
      <c r="GU641" s="8"/>
      <c r="GV641" s="8"/>
      <c r="GW641" s="8"/>
      <c r="GX641" s="8"/>
      <c r="GY641" s="8"/>
      <c r="GZ641" s="8"/>
      <c r="HA641" s="8"/>
      <c r="HB641" s="8"/>
      <c r="HC641" s="8"/>
      <c r="HD641" s="8"/>
    </row>
    <row r="642" spans="2:212"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103"/>
      <c r="R642" s="8"/>
      <c r="S642" s="8"/>
      <c r="T642" s="103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9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9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12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  <c r="FJ642" s="8"/>
      <c r="FK642" s="8"/>
      <c r="FL642" s="8"/>
      <c r="FM642" s="8"/>
      <c r="FN642" s="8"/>
      <c r="FO642" s="8"/>
      <c r="FP642" s="8"/>
      <c r="FQ642" s="8"/>
      <c r="FR642" s="8"/>
      <c r="FS642" s="8"/>
      <c r="FT642" s="8"/>
      <c r="FU642" s="8"/>
      <c r="FV642" s="8"/>
      <c r="FW642" s="8"/>
      <c r="FX642" s="8"/>
      <c r="FY642" s="8"/>
      <c r="FZ642" s="8"/>
      <c r="GA642" s="8"/>
      <c r="GB642" s="8"/>
      <c r="GC642" s="8"/>
      <c r="GD642" s="8"/>
      <c r="GE642" s="8"/>
      <c r="GF642" s="8"/>
      <c r="GG642" s="8"/>
      <c r="GH642" s="8"/>
      <c r="GI642" s="8"/>
      <c r="GJ642" s="8"/>
      <c r="GK642" s="8"/>
      <c r="GL642" s="8"/>
      <c r="GM642" s="8"/>
      <c r="GN642" s="8"/>
      <c r="GO642" s="8"/>
      <c r="GP642" s="8"/>
      <c r="GQ642" s="8"/>
      <c r="GR642" s="8"/>
      <c r="GS642" s="8"/>
      <c r="GT642" s="8"/>
      <c r="GU642" s="8"/>
      <c r="GV642" s="8"/>
      <c r="GW642" s="8"/>
      <c r="GX642" s="8"/>
      <c r="GY642" s="8"/>
      <c r="GZ642" s="8"/>
      <c r="HA642" s="8"/>
      <c r="HB642" s="8"/>
      <c r="HC642" s="8"/>
      <c r="HD642" s="8"/>
    </row>
    <row r="643" spans="2:212"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103"/>
      <c r="R643" s="8"/>
      <c r="S643" s="8"/>
      <c r="T643" s="103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9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9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12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  <c r="FJ643" s="8"/>
      <c r="FK643" s="8"/>
      <c r="FL643" s="8"/>
      <c r="FM643" s="8"/>
      <c r="FN643" s="8"/>
      <c r="FO643" s="8"/>
      <c r="FP643" s="8"/>
      <c r="FQ643" s="8"/>
      <c r="FR643" s="8"/>
      <c r="FS643" s="8"/>
      <c r="FT643" s="8"/>
      <c r="FU643" s="8"/>
      <c r="FV643" s="8"/>
      <c r="FW643" s="8"/>
      <c r="FX643" s="8"/>
      <c r="FY643" s="8"/>
      <c r="FZ643" s="8"/>
      <c r="GA643" s="8"/>
      <c r="GB643" s="8"/>
      <c r="GC643" s="8"/>
      <c r="GD643" s="8"/>
      <c r="GE643" s="8"/>
      <c r="GF643" s="8"/>
      <c r="GG643" s="8"/>
      <c r="GH643" s="8"/>
      <c r="GI643" s="8"/>
      <c r="GJ643" s="8"/>
      <c r="GK643" s="8"/>
      <c r="GL643" s="8"/>
      <c r="GM643" s="8"/>
      <c r="GN643" s="8"/>
      <c r="GO643" s="8"/>
      <c r="GP643" s="8"/>
      <c r="GQ643" s="8"/>
      <c r="GR643" s="8"/>
      <c r="GS643" s="8"/>
      <c r="GT643" s="8"/>
      <c r="GU643" s="8"/>
      <c r="GV643" s="8"/>
      <c r="GW643" s="8"/>
      <c r="GX643" s="8"/>
      <c r="GY643" s="8"/>
      <c r="GZ643" s="8"/>
      <c r="HA643" s="8"/>
      <c r="HB643" s="8"/>
      <c r="HC643" s="8"/>
      <c r="HD643" s="8"/>
    </row>
    <row r="644" spans="2:212"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103"/>
      <c r="R644" s="8"/>
      <c r="S644" s="8"/>
      <c r="T644" s="103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9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9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12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  <c r="FJ644" s="8"/>
      <c r="FK644" s="8"/>
      <c r="FL644" s="8"/>
      <c r="FM644" s="8"/>
      <c r="FN644" s="8"/>
      <c r="FO644" s="8"/>
      <c r="FP644" s="8"/>
      <c r="FQ644" s="8"/>
      <c r="FR644" s="8"/>
      <c r="FS644" s="8"/>
      <c r="FT644" s="8"/>
      <c r="FU644" s="8"/>
      <c r="FV644" s="8"/>
      <c r="FW644" s="8"/>
      <c r="FX644" s="8"/>
      <c r="FY644" s="8"/>
      <c r="FZ644" s="8"/>
      <c r="GA644" s="8"/>
      <c r="GB644" s="8"/>
      <c r="GC644" s="8"/>
      <c r="GD644" s="8"/>
      <c r="GE644" s="8"/>
      <c r="GF644" s="8"/>
      <c r="GG644" s="8"/>
      <c r="GH644" s="8"/>
      <c r="GI644" s="8"/>
      <c r="GJ644" s="8"/>
      <c r="GK644" s="8"/>
      <c r="GL644" s="8"/>
      <c r="GM644" s="8"/>
      <c r="GN644" s="8"/>
      <c r="GO644" s="8"/>
      <c r="GP644" s="8"/>
      <c r="GQ644" s="8"/>
      <c r="GR644" s="8"/>
      <c r="GS644" s="8"/>
      <c r="GT644" s="8"/>
      <c r="GU644" s="8"/>
      <c r="GV644" s="8"/>
      <c r="GW644" s="8"/>
      <c r="GX644" s="8"/>
      <c r="GY644" s="8"/>
      <c r="GZ644" s="8"/>
      <c r="HA644" s="8"/>
      <c r="HB644" s="8"/>
      <c r="HC644" s="8"/>
      <c r="HD644" s="8"/>
    </row>
    <row r="645" spans="2:212"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103"/>
      <c r="R645" s="8"/>
      <c r="S645" s="8"/>
      <c r="T645" s="103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9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9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12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  <c r="FJ645" s="8"/>
      <c r="FK645" s="8"/>
      <c r="FL645" s="8"/>
      <c r="FM645" s="8"/>
      <c r="FN645" s="8"/>
      <c r="FO645" s="8"/>
      <c r="FP645" s="8"/>
      <c r="FQ645" s="8"/>
      <c r="FR645" s="8"/>
      <c r="FS645" s="8"/>
      <c r="FT645" s="8"/>
      <c r="FU645" s="8"/>
      <c r="FV645" s="8"/>
      <c r="FW645" s="8"/>
      <c r="FX645" s="8"/>
      <c r="FY645" s="8"/>
      <c r="FZ645" s="8"/>
      <c r="GA645" s="8"/>
      <c r="GB645" s="8"/>
      <c r="GC645" s="8"/>
      <c r="GD645" s="8"/>
      <c r="GE645" s="8"/>
      <c r="GF645" s="8"/>
      <c r="GG645" s="8"/>
      <c r="GH645" s="8"/>
      <c r="GI645" s="8"/>
      <c r="GJ645" s="8"/>
      <c r="GK645" s="8"/>
      <c r="GL645" s="8"/>
      <c r="GM645" s="8"/>
      <c r="GN645" s="8"/>
      <c r="GO645" s="8"/>
      <c r="GP645" s="8"/>
      <c r="GQ645" s="8"/>
      <c r="GR645" s="8"/>
      <c r="GS645" s="8"/>
      <c r="GT645" s="8"/>
      <c r="GU645" s="8"/>
      <c r="GV645" s="8"/>
      <c r="GW645" s="8"/>
      <c r="GX645" s="8"/>
      <c r="GY645" s="8"/>
      <c r="GZ645" s="8"/>
      <c r="HA645" s="8"/>
      <c r="HB645" s="8"/>
      <c r="HC645" s="8"/>
      <c r="HD645" s="8"/>
    </row>
    <row r="646" spans="2:212"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103"/>
      <c r="R646" s="8"/>
      <c r="S646" s="8"/>
      <c r="T646" s="103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9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9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12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  <c r="FJ646" s="8"/>
      <c r="FK646" s="8"/>
      <c r="FL646" s="8"/>
      <c r="FM646" s="8"/>
      <c r="FN646" s="8"/>
      <c r="FO646" s="8"/>
      <c r="FP646" s="8"/>
      <c r="FQ646" s="8"/>
      <c r="FR646" s="8"/>
      <c r="FS646" s="8"/>
      <c r="FT646" s="8"/>
      <c r="FU646" s="8"/>
      <c r="FV646" s="8"/>
      <c r="FW646" s="8"/>
      <c r="FX646" s="8"/>
      <c r="FY646" s="8"/>
      <c r="FZ646" s="8"/>
      <c r="GA646" s="8"/>
      <c r="GB646" s="8"/>
      <c r="GC646" s="8"/>
      <c r="GD646" s="8"/>
      <c r="GE646" s="8"/>
      <c r="GF646" s="8"/>
      <c r="GG646" s="8"/>
      <c r="GH646" s="8"/>
      <c r="GI646" s="8"/>
      <c r="GJ646" s="8"/>
      <c r="GK646" s="8"/>
      <c r="GL646" s="8"/>
      <c r="GM646" s="8"/>
      <c r="GN646" s="8"/>
      <c r="GO646" s="8"/>
      <c r="GP646" s="8"/>
      <c r="GQ646" s="8"/>
      <c r="GR646" s="8"/>
      <c r="GS646" s="8"/>
      <c r="GT646" s="8"/>
      <c r="GU646" s="8"/>
      <c r="GV646" s="8"/>
      <c r="GW646" s="8"/>
      <c r="GX646" s="8"/>
      <c r="GY646" s="8"/>
      <c r="GZ646" s="8"/>
      <c r="HA646" s="8"/>
      <c r="HB646" s="8"/>
      <c r="HC646" s="8"/>
      <c r="HD646" s="8"/>
    </row>
    <row r="647" spans="2:212"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103"/>
      <c r="R647" s="8"/>
      <c r="S647" s="8"/>
      <c r="T647" s="103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9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9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12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  <c r="GJ647" s="8"/>
      <c r="GK647" s="8"/>
      <c r="GL647" s="8"/>
      <c r="GM647" s="8"/>
      <c r="GN647" s="8"/>
      <c r="GO647" s="8"/>
      <c r="GP647" s="8"/>
      <c r="GQ647" s="8"/>
      <c r="GR647" s="8"/>
      <c r="GS647" s="8"/>
      <c r="GT647" s="8"/>
      <c r="GU647" s="8"/>
      <c r="GV647" s="8"/>
      <c r="GW647" s="8"/>
      <c r="GX647" s="8"/>
      <c r="GY647" s="8"/>
      <c r="GZ647" s="8"/>
      <c r="HA647" s="8"/>
      <c r="HB647" s="8"/>
      <c r="HC647" s="8"/>
      <c r="HD647" s="8"/>
    </row>
    <row r="648" spans="2:212"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103"/>
      <c r="R648" s="8"/>
      <c r="S648" s="8"/>
      <c r="T648" s="103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9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9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12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  <c r="GJ648" s="8"/>
      <c r="GK648" s="8"/>
      <c r="GL648" s="8"/>
      <c r="GM648" s="8"/>
      <c r="GN648" s="8"/>
      <c r="GO648" s="8"/>
      <c r="GP648" s="8"/>
      <c r="GQ648" s="8"/>
      <c r="GR648" s="8"/>
      <c r="GS648" s="8"/>
      <c r="GT648" s="8"/>
      <c r="GU648" s="8"/>
      <c r="GV648" s="8"/>
      <c r="GW648" s="8"/>
      <c r="GX648" s="8"/>
      <c r="GY648" s="8"/>
      <c r="GZ648" s="8"/>
      <c r="HA648" s="8"/>
      <c r="HB648" s="8"/>
      <c r="HC648" s="8"/>
      <c r="HD648" s="8"/>
    </row>
    <row r="649" spans="2:212"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103"/>
      <c r="R649" s="8"/>
      <c r="S649" s="8"/>
      <c r="T649" s="103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9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9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12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  <c r="FJ649" s="8"/>
      <c r="FK649" s="8"/>
      <c r="FL649" s="8"/>
      <c r="FM649" s="8"/>
      <c r="FN649" s="8"/>
      <c r="FO649" s="8"/>
      <c r="FP649" s="8"/>
      <c r="FQ649" s="8"/>
      <c r="FR649" s="8"/>
      <c r="FS649" s="8"/>
      <c r="FT649" s="8"/>
      <c r="FU649" s="8"/>
      <c r="FV649" s="8"/>
      <c r="FW649" s="8"/>
      <c r="FX649" s="8"/>
      <c r="FY649" s="8"/>
      <c r="FZ649" s="8"/>
      <c r="GA649" s="8"/>
      <c r="GB649" s="8"/>
      <c r="GC649" s="8"/>
      <c r="GD649" s="8"/>
      <c r="GE649" s="8"/>
      <c r="GF649" s="8"/>
      <c r="GG649" s="8"/>
      <c r="GH649" s="8"/>
      <c r="GI649" s="8"/>
      <c r="GJ649" s="8"/>
      <c r="GK649" s="8"/>
      <c r="GL649" s="8"/>
      <c r="GM649" s="8"/>
      <c r="GN649" s="8"/>
      <c r="GO649" s="8"/>
      <c r="GP649" s="8"/>
      <c r="GQ649" s="8"/>
      <c r="GR649" s="8"/>
      <c r="GS649" s="8"/>
      <c r="GT649" s="8"/>
      <c r="GU649" s="8"/>
      <c r="GV649" s="8"/>
      <c r="GW649" s="8"/>
      <c r="GX649" s="8"/>
      <c r="GY649" s="8"/>
      <c r="GZ649" s="8"/>
      <c r="HA649" s="8"/>
      <c r="HB649" s="8"/>
      <c r="HC649" s="8"/>
      <c r="HD649" s="8"/>
    </row>
    <row r="650" spans="2:212"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103"/>
      <c r="R650" s="8"/>
      <c r="S650" s="8"/>
      <c r="T650" s="103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9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9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12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  <c r="FJ650" s="8"/>
      <c r="FK650" s="8"/>
      <c r="FL650" s="8"/>
      <c r="FM650" s="8"/>
      <c r="FN650" s="8"/>
      <c r="FO650" s="8"/>
      <c r="FP650" s="8"/>
      <c r="FQ650" s="8"/>
      <c r="FR650" s="8"/>
      <c r="FS650" s="8"/>
      <c r="FT650" s="8"/>
      <c r="FU650" s="8"/>
      <c r="FV650" s="8"/>
      <c r="FW650" s="8"/>
      <c r="FX650" s="8"/>
      <c r="FY650" s="8"/>
      <c r="FZ650" s="8"/>
      <c r="GA650" s="8"/>
      <c r="GB650" s="8"/>
      <c r="GC650" s="8"/>
      <c r="GD650" s="8"/>
      <c r="GE650" s="8"/>
      <c r="GF650" s="8"/>
      <c r="GG650" s="8"/>
      <c r="GH650" s="8"/>
      <c r="GI650" s="8"/>
      <c r="GJ650" s="8"/>
      <c r="GK650" s="8"/>
      <c r="GL650" s="8"/>
      <c r="GM650" s="8"/>
      <c r="GN650" s="8"/>
      <c r="GO650" s="8"/>
      <c r="GP650" s="8"/>
      <c r="GQ650" s="8"/>
      <c r="GR650" s="8"/>
      <c r="GS650" s="8"/>
      <c r="GT650" s="8"/>
      <c r="GU650" s="8"/>
      <c r="GV650" s="8"/>
      <c r="GW650" s="8"/>
      <c r="GX650" s="8"/>
      <c r="GY650" s="8"/>
      <c r="GZ650" s="8"/>
      <c r="HA650" s="8"/>
      <c r="HB650" s="8"/>
      <c r="HC650" s="8"/>
      <c r="HD650" s="8"/>
    </row>
    <row r="651" spans="2:212"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103"/>
      <c r="R651" s="8"/>
      <c r="S651" s="8"/>
      <c r="T651" s="103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9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9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12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  <c r="FH651" s="8"/>
      <c r="FI651" s="8"/>
      <c r="FJ651" s="8"/>
      <c r="FK651" s="8"/>
      <c r="FL651" s="8"/>
      <c r="FM651" s="8"/>
      <c r="FN651" s="8"/>
      <c r="FO651" s="8"/>
      <c r="FP651" s="8"/>
      <c r="FQ651" s="8"/>
      <c r="FR651" s="8"/>
      <c r="FS651" s="8"/>
      <c r="FT651" s="8"/>
      <c r="FU651" s="8"/>
      <c r="FV651" s="8"/>
      <c r="FW651" s="8"/>
      <c r="FX651" s="8"/>
      <c r="FY651" s="8"/>
      <c r="FZ651" s="8"/>
      <c r="GA651" s="8"/>
      <c r="GB651" s="8"/>
      <c r="GC651" s="8"/>
      <c r="GD651" s="8"/>
      <c r="GE651" s="8"/>
      <c r="GF651" s="8"/>
      <c r="GG651" s="8"/>
      <c r="GH651" s="8"/>
      <c r="GI651" s="8"/>
      <c r="GJ651" s="8"/>
      <c r="GK651" s="8"/>
      <c r="GL651" s="8"/>
      <c r="GM651" s="8"/>
      <c r="GN651" s="8"/>
      <c r="GO651" s="8"/>
      <c r="GP651" s="8"/>
      <c r="GQ651" s="8"/>
      <c r="GR651" s="8"/>
      <c r="GS651" s="8"/>
      <c r="GT651" s="8"/>
      <c r="GU651" s="8"/>
      <c r="GV651" s="8"/>
      <c r="GW651" s="8"/>
      <c r="GX651" s="8"/>
      <c r="GY651" s="8"/>
      <c r="GZ651" s="8"/>
      <c r="HA651" s="8"/>
      <c r="HB651" s="8"/>
      <c r="HC651" s="8"/>
      <c r="HD651" s="8"/>
    </row>
    <row r="652" spans="2:212"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103"/>
      <c r="R652" s="8"/>
      <c r="S652" s="8"/>
      <c r="T652" s="103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9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9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12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  <c r="FH652" s="8"/>
      <c r="FI652" s="8"/>
      <c r="FJ652" s="8"/>
      <c r="FK652" s="8"/>
      <c r="FL652" s="8"/>
      <c r="FM652" s="8"/>
      <c r="FN652" s="8"/>
      <c r="FO652" s="8"/>
      <c r="FP652" s="8"/>
      <c r="FQ652" s="8"/>
      <c r="FR652" s="8"/>
      <c r="FS652" s="8"/>
      <c r="FT652" s="8"/>
      <c r="FU652" s="8"/>
      <c r="FV652" s="8"/>
      <c r="FW652" s="8"/>
      <c r="FX652" s="8"/>
      <c r="FY652" s="8"/>
      <c r="FZ652" s="8"/>
      <c r="GA652" s="8"/>
      <c r="GB652" s="8"/>
      <c r="GC652" s="8"/>
      <c r="GD652" s="8"/>
      <c r="GE652" s="8"/>
      <c r="GF652" s="8"/>
      <c r="GG652" s="8"/>
      <c r="GH652" s="8"/>
      <c r="GI652" s="8"/>
      <c r="GJ652" s="8"/>
      <c r="GK652" s="8"/>
      <c r="GL652" s="8"/>
      <c r="GM652" s="8"/>
      <c r="GN652" s="8"/>
      <c r="GO652" s="8"/>
      <c r="GP652" s="8"/>
      <c r="GQ652" s="8"/>
      <c r="GR652" s="8"/>
      <c r="GS652" s="8"/>
      <c r="GT652" s="8"/>
      <c r="GU652" s="8"/>
      <c r="GV652" s="8"/>
      <c r="GW652" s="8"/>
      <c r="GX652" s="8"/>
      <c r="GY652" s="8"/>
      <c r="GZ652" s="8"/>
      <c r="HA652" s="8"/>
      <c r="HB652" s="8"/>
      <c r="HC652" s="8"/>
      <c r="HD652" s="8"/>
    </row>
    <row r="653" spans="2:212"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103"/>
      <c r="R653" s="8"/>
      <c r="S653" s="8"/>
      <c r="T653" s="103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9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9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12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  <c r="FH653" s="8"/>
      <c r="FI653" s="8"/>
      <c r="FJ653" s="8"/>
      <c r="FK653" s="8"/>
      <c r="FL653" s="8"/>
      <c r="FM653" s="8"/>
      <c r="FN653" s="8"/>
      <c r="FO653" s="8"/>
      <c r="FP653" s="8"/>
      <c r="FQ653" s="8"/>
      <c r="FR653" s="8"/>
      <c r="FS653" s="8"/>
      <c r="FT653" s="8"/>
      <c r="FU653" s="8"/>
      <c r="FV653" s="8"/>
      <c r="FW653" s="8"/>
      <c r="FX653" s="8"/>
      <c r="FY653" s="8"/>
      <c r="FZ653" s="8"/>
      <c r="GA653" s="8"/>
      <c r="GB653" s="8"/>
      <c r="GC653" s="8"/>
      <c r="GD653" s="8"/>
      <c r="GE653" s="8"/>
      <c r="GF653" s="8"/>
      <c r="GG653" s="8"/>
      <c r="GH653" s="8"/>
      <c r="GI653" s="8"/>
      <c r="GJ653" s="8"/>
      <c r="GK653" s="8"/>
      <c r="GL653" s="8"/>
      <c r="GM653" s="8"/>
      <c r="GN653" s="8"/>
      <c r="GO653" s="8"/>
      <c r="GP653" s="8"/>
      <c r="GQ653" s="8"/>
      <c r="GR653" s="8"/>
      <c r="GS653" s="8"/>
      <c r="GT653" s="8"/>
      <c r="GU653" s="8"/>
      <c r="GV653" s="8"/>
      <c r="GW653" s="8"/>
      <c r="GX653" s="8"/>
      <c r="GY653" s="8"/>
      <c r="GZ653" s="8"/>
      <c r="HA653" s="8"/>
      <c r="HB653" s="8"/>
      <c r="HC653" s="8"/>
      <c r="HD653" s="8"/>
    </row>
    <row r="654" spans="2:212"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103"/>
      <c r="R654" s="8"/>
      <c r="S654" s="8"/>
      <c r="T654" s="103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9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9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12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  <c r="FH654" s="8"/>
      <c r="FI654" s="8"/>
      <c r="FJ654" s="8"/>
      <c r="FK654" s="8"/>
      <c r="FL654" s="8"/>
      <c r="FM654" s="8"/>
      <c r="FN654" s="8"/>
      <c r="FO654" s="8"/>
      <c r="FP654" s="8"/>
      <c r="FQ654" s="8"/>
      <c r="FR654" s="8"/>
      <c r="FS654" s="8"/>
      <c r="FT654" s="8"/>
      <c r="FU654" s="8"/>
      <c r="FV654" s="8"/>
      <c r="FW654" s="8"/>
      <c r="FX654" s="8"/>
      <c r="FY654" s="8"/>
      <c r="FZ654" s="8"/>
      <c r="GA654" s="8"/>
      <c r="GB654" s="8"/>
      <c r="GC654" s="8"/>
      <c r="GD654" s="8"/>
      <c r="GE654" s="8"/>
      <c r="GF654" s="8"/>
      <c r="GG654" s="8"/>
      <c r="GH654" s="8"/>
      <c r="GI654" s="8"/>
      <c r="GJ654" s="8"/>
      <c r="GK654" s="8"/>
      <c r="GL654" s="8"/>
      <c r="GM654" s="8"/>
      <c r="GN654" s="8"/>
      <c r="GO654" s="8"/>
      <c r="GP654" s="8"/>
      <c r="GQ654" s="8"/>
      <c r="GR654" s="8"/>
      <c r="GS654" s="8"/>
      <c r="GT654" s="8"/>
      <c r="GU654" s="8"/>
      <c r="GV654" s="8"/>
      <c r="GW654" s="8"/>
      <c r="GX654" s="8"/>
      <c r="GY654" s="8"/>
      <c r="GZ654" s="8"/>
      <c r="HA654" s="8"/>
      <c r="HB654" s="8"/>
      <c r="HC654" s="8"/>
      <c r="HD654" s="8"/>
    </row>
    <row r="655" spans="2:212"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103"/>
      <c r="R655" s="8"/>
      <c r="S655" s="8"/>
      <c r="T655" s="103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9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9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12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  <c r="FH655" s="8"/>
      <c r="FI655" s="8"/>
      <c r="FJ655" s="8"/>
      <c r="FK655" s="8"/>
      <c r="FL655" s="8"/>
      <c r="FM655" s="8"/>
      <c r="FN655" s="8"/>
      <c r="FO655" s="8"/>
      <c r="FP655" s="8"/>
      <c r="FQ655" s="8"/>
      <c r="FR655" s="8"/>
      <c r="FS655" s="8"/>
      <c r="FT655" s="8"/>
      <c r="FU655" s="8"/>
      <c r="FV655" s="8"/>
      <c r="FW655" s="8"/>
      <c r="FX655" s="8"/>
      <c r="FY655" s="8"/>
      <c r="FZ655" s="8"/>
      <c r="GA655" s="8"/>
      <c r="GB655" s="8"/>
      <c r="GC655" s="8"/>
      <c r="GD655" s="8"/>
      <c r="GE655" s="8"/>
      <c r="GF655" s="8"/>
      <c r="GG655" s="8"/>
      <c r="GH655" s="8"/>
      <c r="GI655" s="8"/>
      <c r="GJ655" s="8"/>
      <c r="GK655" s="8"/>
      <c r="GL655" s="8"/>
      <c r="GM655" s="8"/>
      <c r="GN655" s="8"/>
      <c r="GO655" s="8"/>
      <c r="GP655" s="8"/>
      <c r="GQ655" s="8"/>
      <c r="GR655" s="8"/>
      <c r="GS655" s="8"/>
      <c r="GT655" s="8"/>
      <c r="GU655" s="8"/>
      <c r="GV655" s="8"/>
      <c r="GW655" s="8"/>
      <c r="GX655" s="8"/>
      <c r="GY655" s="8"/>
      <c r="GZ655" s="8"/>
      <c r="HA655" s="8"/>
      <c r="HB655" s="8"/>
      <c r="HC655" s="8"/>
      <c r="HD655" s="8"/>
    </row>
    <row r="656" spans="2:212"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103"/>
      <c r="R656" s="8"/>
      <c r="S656" s="8"/>
      <c r="T656" s="103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9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9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12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  <c r="GJ656" s="8"/>
      <c r="GK656" s="8"/>
      <c r="GL656" s="8"/>
      <c r="GM656" s="8"/>
      <c r="GN656" s="8"/>
      <c r="GO656" s="8"/>
      <c r="GP656" s="8"/>
      <c r="GQ656" s="8"/>
      <c r="GR656" s="8"/>
      <c r="GS656" s="8"/>
      <c r="GT656" s="8"/>
      <c r="GU656" s="8"/>
      <c r="GV656" s="8"/>
      <c r="GW656" s="8"/>
      <c r="GX656" s="8"/>
      <c r="GY656" s="8"/>
      <c r="GZ656" s="8"/>
      <c r="HA656" s="8"/>
      <c r="HB656" s="8"/>
      <c r="HC656" s="8"/>
      <c r="HD656" s="8"/>
    </row>
    <row r="657" spans="2:212"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103"/>
      <c r="R657" s="8"/>
      <c r="S657" s="8"/>
      <c r="T657" s="103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9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9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12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  <c r="FH657" s="8"/>
      <c r="FI657" s="8"/>
      <c r="FJ657" s="8"/>
      <c r="FK657" s="8"/>
      <c r="FL657" s="8"/>
      <c r="FM657" s="8"/>
      <c r="FN657" s="8"/>
      <c r="FO657" s="8"/>
      <c r="FP657" s="8"/>
      <c r="FQ657" s="8"/>
      <c r="FR657" s="8"/>
      <c r="FS657" s="8"/>
      <c r="FT657" s="8"/>
      <c r="FU657" s="8"/>
      <c r="FV657" s="8"/>
      <c r="FW657" s="8"/>
      <c r="FX657" s="8"/>
      <c r="FY657" s="8"/>
      <c r="FZ657" s="8"/>
      <c r="GA657" s="8"/>
      <c r="GB657" s="8"/>
      <c r="GC657" s="8"/>
      <c r="GD657" s="8"/>
      <c r="GE657" s="8"/>
      <c r="GF657" s="8"/>
      <c r="GG657" s="8"/>
      <c r="GH657" s="8"/>
      <c r="GI657" s="8"/>
      <c r="GJ657" s="8"/>
      <c r="GK657" s="8"/>
      <c r="GL657" s="8"/>
      <c r="GM657" s="8"/>
      <c r="GN657" s="8"/>
      <c r="GO657" s="8"/>
      <c r="GP657" s="8"/>
      <c r="GQ657" s="8"/>
      <c r="GR657" s="8"/>
      <c r="GS657" s="8"/>
      <c r="GT657" s="8"/>
      <c r="GU657" s="8"/>
      <c r="GV657" s="8"/>
      <c r="GW657" s="8"/>
      <c r="GX657" s="8"/>
      <c r="GY657" s="8"/>
      <c r="GZ657" s="8"/>
      <c r="HA657" s="8"/>
      <c r="HB657" s="8"/>
      <c r="HC657" s="8"/>
      <c r="HD657" s="8"/>
    </row>
    <row r="658" spans="2:212"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103"/>
      <c r="R658" s="8"/>
      <c r="S658" s="8"/>
      <c r="T658" s="103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9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9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12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  <c r="FH658" s="8"/>
      <c r="FI658" s="8"/>
      <c r="FJ658" s="8"/>
      <c r="FK658" s="8"/>
      <c r="FL658" s="8"/>
      <c r="FM658" s="8"/>
      <c r="FN658" s="8"/>
      <c r="FO658" s="8"/>
      <c r="FP658" s="8"/>
      <c r="FQ658" s="8"/>
      <c r="FR658" s="8"/>
      <c r="FS658" s="8"/>
      <c r="FT658" s="8"/>
      <c r="FU658" s="8"/>
      <c r="FV658" s="8"/>
      <c r="FW658" s="8"/>
      <c r="FX658" s="8"/>
      <c r="FY658" s="8"/>
      <c r="FZ658" s="8"/>
      <c r="GA658" s="8"/>
      <c r="GB658" s="8"/>
      <c r="GC658" s="8"/>
      <c r="GD658" s="8"/>
      <c r="GE658" s="8"/>
      <c r="GF658" s="8"/>
      <c r="GG658" s="8"/>
      <c r="GH658" s="8"/>
      <c r="GI658" s="8"/>
      <c r="GJ658" s="8"/>
      <c r="GK658" s="8"/>
      <c r="GL658" s="8"/>
      <c r="GM658" s="8"/>
      <c r="GN658" s="8"/>
      <c r="GO658" s="8"/>
      <c r="GP658" s="8"/>
      <c r="GQ658" s="8"/>
      <c r="GR658" s="8"/>
      <c r="GS658" s="8"/>
      <c r="GT658" s="8"/>
      <c r="GU658" s="8"/>
      <c r="GV658" s="8"/>
      <c r="GW658" s="8"/>
      <c r="GX658" s="8"/>
      <c r="GY658" s="8"/>
      <c r="GZ658" s="8"/>
      <c r="HA658" s="8"/>
      <c r="HB658" s="8"/>
      <c r="HC658" s="8"/>
      <c r="HD658" s="8"/>
    </row>
    <row r="659" spans="2:212"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103"/>
      <c r="R659" s="8"/>
      <c r="S659" s="8"/>
      <c r="T659" s="103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9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9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12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</row>
    <row r="660" spans="2:212"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103"/>
      <c r="R660" s="8"/>
      <c r="S660" s="8"/>
      <c r="T660" s="103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9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9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12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  <c r="FH660" s="8"/>
      <c r="FI660" s="8"/>
      <c r="FJ660" s="8"/>
      <c r="FK660" s="8"/>
      <c r="FL660" s="8"/>
      <c r="FM660" s="8"/>
      <c r="FN660" s="8"/>
      <c r="FO660" s="8"/>
      <c r="FP660" s="8"/>
      <c r="FQ660" s="8"/>
      <c r="FR660" s="8"/>
      <c r="FS660" s="8"/>
      <c r="FT660" s="8"/>
      <c r="FU660" s="8"/>
      <c r="FV660" s="8"/>
      <c r="FW660" s="8"/>
      <c r="FX660" s="8"/>
      <c r="FY660" s="8"/>
      <c r="FZ660" s="8"/>
      <c r="GA660" s="8"/>
      <c r="GB660" s="8"/>
      <c r="GC660" s="8"/>
      <c r="GD660" s="8"/>
      <c r="GE660" s="8"/>
      <c r="GF660" s="8"/>
      <c r="GG660" s="8"/>
      <c r="GH660" s="8"/>
      <c r="GI660" s="8"/>
      <c r="GJ660" s="8"/>
      <c r="GK660" s="8"/>
      <c r="GL660" s="8"/>
      <c r="GM660" s="8"/>
      <c r="GN660" s="8"/>
      <c r="GO660" s="8"/>
      <c r="GP660" s="8"/>
      <c r="GQ660" s="8"/>
      <c r="GR660" s="8"/>
      <c r="GS660" s="8"/>
      <c r="GT660" s="8"/>
      <c r="GU660" s="8"/>
      <c r="GV660" s="8"/>
      <c r="GW660" s="8"/>
      <c r="GX660" s="8"/>
      <c r="GY660" s="8"/>
      <c r="GZ660" s="8"/>
      <c r="HA660" s="8"/>
      <c r="HB660" s="8"/>
      <c r="HC660" s="8"/>
      <c r="HD660" s="8"/>
    </row>
    <row r="661" spans="2:212"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103"/>
      <c r="R661" s="8"/>
      <c r="S661" s="8"/>
      <c r="T661" s="103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9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9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12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  <c r="GJ661" s="8"/>
      <c r="GK661" s="8"/>
      <c r="GL661" s="8"/>
      <c r="GM661" s="8"/>
      <c r="GN661" s="8"/>
      <c r="GO661" s="8"/>
      <c r="GP661" s="8"/>
      <c r="GQ661" s="8"/>
      <c r="GR661" s="8"/>
      <c r="GS661" s="8"/>
      <c r="GT661" s="8"/>
      <c r="GU661" s="8"/>
      <c r="GV661" s="8"/>
      <c r="GW661" s="8"/>
      <c r="GX661" s="8"/>
      <c r="GY661" s="8"/>
      <c r="GZ661" s="8"/>
      <c r="HA661" s="8"/>
      <c r="HB661" s="8"/>
      <c r="HC661" s="8"/>
      <c r="HD661" s="8"/>
    </row>
    <row r="662" spans="2:212"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103"/>
      <c r="R662" s="8"/>
      <c r="S662" s="8"/>
      <c r="T662" s="103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9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9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12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  <c r="FH662" s="8"/>
      <c r="FI662" s="8"/>
      <c r="FJ662" s="8"/>
      <c r="FK662" s="8"/>
      <c r="FL662" s="8"/>
      <c r="FM662" s="8"/>
      <c r="FN662" s="8"/>
      <c r="FO662" s="8"/>
      <c r="FP662" s="8"/>
      <c r="FQ662" s="8"/>
      <c r="FR662" s="8"/>
      <c r="FS662" s="8"/>
      <c r="FT662" s="8"/>
      <c r="FU662" s="8"/>
      <c r="FV662" s="8"/>
      <c r="FW662" s="8"/>
      <c r="FX662" s="8"/>
      <c r="FY662" s="8"/>
      <c r="FZ662" s="8"/>
      <c r="GA662" s="8"/>
      <c r="GB662" s="8"/>
      <c r="GC662" s="8"/>
      <c r="GD662" s="8"/>
      <c r="GE662" s="8"/>
      <c r="GF662" s="8"/>
      <c r="GG662" s="8"/>
      <c r="GH662" s="8"/>
      <c r="GI662" s="8"/>
      <c r="GJ662" s="8"/>
      <c r="GK662" s="8"/>
      <c r="GL662" s="8"/>
      <c r="GM662" s="8"/>
      <c r="GN662" s="8"/>
      <c r="GO662" s="8"/>
      <c r="GP662" s="8"/>
      <c r="GQ662" s="8"/>
      <c r="GR662" s="8"/>
      <c r="GS662" s="8"/>
      <c r="GT662" s="8"/>
      <c r="GU662" s="8"/>
      <c r="GV662" s="8"/>
      <c r="GW662" s="8"/>
      <c r="GX662" s="8"/>
      <c r="GY662" s="8"/>
      <c r="GZ662" s="8"/>
      <c r="HA662" s="8"/>
      <c r="HB662" s="8"/>
      <c r="HC662" s="8"/>
      <c r="HD662" s="8"/>
    </row>
    <row r="663" spans="2:212"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103"/>
      <c r="R663" s="8"/>
      <c r="S663" s="8"/>
      <c r="T663" s="103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9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9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12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  <c r="FH663" s="8"/>
      <c r="FI663" s="8"/>
      <c r="FJ663" s="8"/>
      <c r="FK663" s="8"/>
      <c r="FL663" s="8"/>
      <c r="FM663" s="8"/>
      <c r="FN663" s="8"/>
      <c r="FO663" s="8"/>
      <c r="FP663" s="8"/>
      <c r="FQ663" s="8"/>
      <c r="FR663" s="8"/>
      <c r="FS663" s="8"/>
      <c r="FT663" s="8"/>
      <c r="FU663" s="8"/>
      <c r="FV663" s="8"/>
      <c r="FW663" s="8"/>
      <c r="FX663" s="8"/>
      <c r="FY663" s="8"/>
      <c r="FZ663" s="8"/>
      <c r="GA663" s="8"/>
      <c r="GB663" s="8"/>
      <c r="GC663" s="8"/>
      <c r="GD663" s="8"/>
      <c r="GE663" s="8"/>
      <c r="GF663" s="8"/>
      <c r="GG663" s="8"/>
      <c r="GH663" s="8"/>
      <c r="GI663" s="8"/>
      <c r="GJ663" s="8"/>
      <c r="GK663" s="8"/>
      <c r="GL663" s="8"/>
      <c r="GM663" s="8"/>
      <c r="GN663" s="8"/>
      <c r="GO663" s="8"/>
      <c r="GP663" s="8"/>
      <c r="GQ663" s="8"/>
      <c r="GR663" s="8"/>
      <c r="GS663" s="8"/>
      <c r="GT663" s="8"/>
      <c r="GU663" s="8"/>
      <c r="GV663" s="8"/>
      <c r="GW663" s="8"/>
      <c r="GX663" s="8"/>
      <c r="GY663" s="8"/>
      <c r="GZ663" s="8"/>
      <c r="HA663" s="8"/>
      <c r="HB663" s="8"/>
      <c r="HC663" s="8"/>
      <c r="HD663" s="8"/>
    </row>
    <row r="664" spans="2:212"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103"/>
      <c r="R664" s="8"/>
      <c r="S664" s="8"/>
      <c r="T664" s="103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9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9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12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  <c r="FH664" s="8"/>
      <c r="FI664" s="8"/>
      <c r="FJ664" s="8"/>
      <c r="FK664" s="8"/>
      <c r="FL664" s="8"/>
      <c r="FM664" s="8"/>
      <c r="FN664" s="8"/>
      <c r="FO664" s="8"/>
      <c r="FP664" s="8"/>
      <c r="FQ664" s="8"/>
      <c r="FR664" s="8"/>
      <c r="FS664" s="8"/>
      <c r="FT664" s="8"/>
      <c r="FU664" s="8"/>
      <c r="FV664" s="8"/>
      <c r="FW664" s="8"/>
      <c r="FX664" s="8"/>
      <c r="FY664" s="8"/>
      <c r="FZ664" s="8"/>
      <c r="GA664" s="8"/>
      <c r="GB664" s="8"/>
      <c r="GC664" s="8"/>
      <c r="GD664" s="8"/>
      <c r="GE664" s="8"/>
      <c r="GF664" s="8"/>
      <c r="GG664" s="8"/>
      <c r="GH664" s="8"/>
      <c r="GI664" s="8"/>
      <c r="GJ664" s="8"/>
      <c r="GK664" s="8"/>
      <c r="GL664" s="8"/>
      <c r="GM664" s="8"/>
      <c r="GN664" s="8"/>
      <c r="GO664" s="8"/>
      <c r="GP664" s="8"/>
      <c r="GQ664" s="8"/>
      <c r="GR664" s="8"/>
      <c r="GS664" s="8"/>
      <c r="GT664" s="8"/>
      <c r="GU664" s="8"/>
      <c r="GV664" s="8"/>
      <c r="GW664" s="8"/>
      <c r="GX664" s="8"/>
      <c r="GY664" s="8"/>
      <c r="GZ664" s="8"/>
      <c r="HA664" s="8"/>
      <c r="HB664" s="8"/>
      <c r="HC664" s="8"/>
      <c r="HD664" s="8"/>
    </row>
    <row r="665" spans="2:212"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103"/>
      <c r="R665" s="8"/>
      <c r="S665" s="8"/>
      <c r="T665" s="103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9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9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12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  <c r="FH665" s="8"/>
      <c r="FI665" s="8"/>
      <c r="FJ665" s="8"/>
      <c r="FK665" s="8"/>
      <c r="FL665" s="8"/>
      <c r="FM665" s="8"/>
      <c r="FN665" s="8"/>
      <c r="FO665" s="8"/>
      <c r="FP665" s="8"/>
      <c r="FQ665" s="8"/>
      <c r="FR665" s="8"/>
      <c r="FS665" s="8"/>
      <c r="FT665" s="8"/>
      <c r="FU665" s="8"/>
      <c r="FV665" s="8"/>
      <c r="FW665" s="8"/>
      <c r="FX665" s="8"/>
      <c r="FY665" s="8"/>
      <c r="FZ665" s="8"/>
      <c r="GA665" s="8"/>
      <c r="GB665" s="8"/>
      <c r="GC665" s="8"/>
      <c r="GD665" s="8"/>
      <c r="GE665" s="8"/>
      <c r="GF665" s="8"/>
      <c r="GG665" s="8"/>
      <c r="GH665" s="8"/>
      <c r="GI665" s="8"/>
      <c r="GJ665" s="8"/>
      <c r="GK665" s="8"/>
      <c r="GL665" s="8"/>
      <c r="GM665" s="8"/>
      <c r="GN665" s="8"/>
      <c r="GO665" s="8"/>
      <c r="GP665" s="8"/>
      <c r="GQ665" s="8"/>
      <c r="GR665" s="8"/>
      <c r="GS665" s="8"/>
      <c r="GT665" s="8"/>
      <c r="GU665" s="8"/>
      <c r="GV665" s="8"/>
      <c r="GW665" s="8"/>
      <c r="GX665" s="8"/>
      <c r="GY665" s="8"/>
      <c r="GZ665" s="8"/>
      <c r="HA665" s="8"/>
      <c r="HB665" s="8"/>
      <c r="HC665" s="8"/>
      <c r="HD665" s="8"/>
    </row>
    <row r="666" spans="2:212"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103"/>
      <c r="R666" s="8"/>
      <c r="S666" s="8"/>
      <c r="T666" s="103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9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9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12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  <c r="FH666" s="8"/>
      <c r="FI666" s="8"/>
      <c r="FJ666" s="8"/>
      <c r="FK666" s="8"/>
      <c r="FL666" s="8"/>
      <c r="FM666" s="8"/>
      <c r="FN666" s="8"/>
      <c r="FO666" s="8"/>
      <c r="FP666" s="8"/>
      <c r="FQ666" s="8"/>
      <c r="FR666" s="8"/>
      <c r="FS666" s="8"/>
      <c r="FT666" s="8"/>
      <c r="FU666" s="8"/>
      <c r="FV666" s="8"/>
      <c r="FW666" s="8"/>
      <c r="FX666" s="8"/>
      <c r="FY666" s="8"/>
      <c r="FZ666" s="8"/>
      <c r="GA666" s="8"/>
      <c r="GB666" s="8"/>
      <c r="GC666" s="8"/>
      <c r="GD666" s="8"/>
      <c r="GE666" s="8"/>
      <c r="GF666" s="8"/>
      <c r="GG666" s="8"/>
      <c r="GH666" s="8"/>
      <c r="GI666" s="8"/>
      <c r="GJ666" s="8"/>
      <c r="GK666" s="8"/>
      <c r="GL666" s="8"/>
      <c r="GM666" s="8"/>
      <c r="GN666" s="8"/>
      <c r="GO666" s="8"/>
      <c r="GP666" s="8"/>
      <c r="GQ666" s="8"/>
      <c r="GR666" s="8"/>
      <c r="GS666" s="8"/>
      <c r="GT666" s="8"/>
      <c r="GU666" s="8"/>
      <c r="GV666" s="8"/>
      <c r="GW666" s="8"/>
      <c r="GX666" s="8"/>
      <c r="GY666" s="8"/>
      <c r="GZ666" s="8"/>
      <c r="HA666" s="8"/>
      <c r="HB666" s="8"/>
      <c r="HC666" s="8"/>
      <c r="HD666" s="8"/>
    </row>
    <row r="667" spans="2:212"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103"/>
      <c r="R667" s="8"/>
      <c r="S667" s="8"/>
      <c r="T667" s="103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9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9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12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  <c r="GJ667" s="8"/>
      <c r="GK667" s="8"/>
      <c r="GL667" s="8"/>
      <c r="GM667" s="8"/>
      <c r="GN667" s="8"/>
      <c r="GO667" s="8"/>
      <c r="GP667" s="8"/>
      <c r="GQ667" s="8"/>
      <c r="GR667" s="8"/>
      <c r="GS667" s="8"/>
      <c r="GT667" s="8"/>
      <c r="GU667" s="8"/>
      <c r="GV667" s="8"/>
      <c r="GW667" s="8"/>
      <c r="GX667" s="8"/>
      <c r="GY667" s="8"/>
      <c r="GZ667" s="8"/>
      <c r="HA667" s="8"/>
      <c r="HB667" s="8"/>
      <c r="HC667" s="8"/>
      <c r="HD667" s="8"/>
    </row>
    <row r="668" spans="2:212"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103"/>
      <c r="R668" s="8"/>
      <c r="S668" s="8"/>
      <c r="T668" s="103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9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9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12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  <c r="GJ668" s="8"/>
      <c r="GK668" s="8"/>
      <c r="GL668" s="8"/>
      <c r="GM668" s="8"/>
      <c r="GN668" s="8"/>
      <c r="GO668" s="8"/>
      <c r="GP668" s="8"/>
      <c r="GQ668" s="8"/>
      <c r="GR668" s="8"/>
      <c r="GS668" s="8"/>
      <c r="GT668" s="8"/>
      <c r="GU668" s="8"/>
      <c r="GV668" s="8"/>
      <c r="GW668" s="8"/>
      <c r="GX668" s="8"/>
      <c r="GY668" s="8"/>
      <c r="GZ668" s="8"/>
      <c r="HA668" s="8"/>
      <c r="HB668" s="8"/>
      <c r="HC668" s="8"/>
      <c r="HD668" s="8"/>
    </row>
    <row r="669" spans="2:212"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103"/>
      <c r="R669" s="8"/>
      <c r="S669" s="8"/>
      <c r="T669" s="103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9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9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12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  <c r="FH669" s="8"/>
      <c r="FI669" s="8"/>
      <c r="FJ669" s="8"/>
      <c r="FK669" s="8"/>
      <c r="FL669" s="8"/>
      <c r="FM669" s="8"/>
      <c r="FN669" s="8"/>
      <c r="FO669" s="8"/>
      <c r="FP669" s="8"/>
      <c r="FQ669" s="8"/>
      <c r="FR669" s="8"/>
      <c r="FS669" s="8"/>
      <c r="FT669" s="8"/>
      <c r="FU669" s="8"/>
      <c r="FV669" s="8"/>
      <c r="FW669" s="8"/>
      <c r="FX669" s="8"/>
      <c r="FY669" s="8"/>
      <c r="FZ669" s="8"/>
      <c r="GA669" s="8"/>
      <c r="GB669" s="8"/>
      <c r="GC669" s="8"/>
      <c r="GD669" s="8"/>
      <c r="GE669" s="8"/>
      <c r="GF669" s="8"/>
      <c r="GG669" s="8"/>
      <c r="GH669" s="8"/>
      <c r="GI669" s="8"/>
      <c r="GJ669" s="8"/>
      <c r="GK669" s="8"/>
      <c r="GL669" s="8"/>
      <c r="GM669" s="8"/>
      <c r="GN669" s="8"/>
      <c r="GO669" s="8"/>
      <c r="GP669" s="8"/>
      <c r="GQ669" s="8"/>
      <c r="GR669" s="8"/>
      <c r="GS669" s="8"/>
      <c r="GT669" s="8"/>
      <c r="GU669" s="8"/>
      <c r="GV669" s="8"/>
      <c r="GW669" s="8"/>
      <c r="GX669" s="8"/>
      <c r="GY669" s="8"/>
      <c r="GZ669" s="8"/>
      <c r="HA669" s="8"/>
      <c r="HB669" s="8"/>
      <c r="HC669" s="8"/>
      <c r="HD669" s="8"/>
    </row>
    <row r="670" spans="2:212"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103"/>
      <c r="R670" s="8"/>
      <c r="S670" s="8"/>
      <c r="T670" s="103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9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9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12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  <c r="FH670" s="8"/>
      <c r="FI670" s="8"/>
      <c r="FJ670" s="8"/>
      <c r="FK670" s="8"/>
      <c r="FL670" s="8"/>
      <c r="FM670" s="8"/>
      <c r="FN670" s="8"/>
      <c r="FO670" s="8"/>
      <c r="FP670" s="8"/>
      <c r="FQ670" s="8"/>
      <c r="FR670" s="8"/>
      <c r="FS670" s="8"/>
      <c r="FT670" s="8"/>
      <c r="FU670" s="8"/>
      <c r="FV670" s="8"/>
      <c r="FW670" s="8"/>
      <c r="FX670" s="8"/>
      <c r="FY670" s="8"/>
      <c r="FZ670" s="8"/>
      <c r="GA670" s="8"/>
      <c r="GB670" s="8"/>
      <c r="GC670" s="8"/>
      <c r="GD670" s="8"/>
      <c r="GE670" s="8"/>
      <c r="GF670" s="8"/>
      <c r="GG670" s="8"/>
      <c r="GH670" s="8"/>
      <c r="GI670" s="8"/>
      <c r="GJ670" s="8"/>
      <c r="GK670" s="8"/>
      <c r="GL670" s="8"/>
      <c r="GM670" s="8"/>
      <c r="GN670" s="8"/>
      <c r="GO670" s="8"/>
      <c r="GP670" s="8"/>
      <c r="GQ670" s="8"/>
      <c r="GR670" s="8"/>
      <c r="GS670" s="8"/>
      <c r="GT670" s="8"/>
      <c r="GU670" s="8"/>
      <c r="GV670" s="8"/>
      <c r="GW670" s="8"/>
      <c r="GX670" s="8"/>
      <c r="GY670" s="8"/>
      <c r="GZ670" s="8"/>
      <c r="HA670" s="8"/>
      <c r="HB670" s="8"/>
      <c r="HC670" s="8"/>
      <c r="HD670" s="8"/>
    </row>
    <row r="671" spans="2:212"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103"/>
      <c r="R671" s="8"/>
      <c r="S671" s="8"/>
      <c r="T671" s="103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9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9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12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  <c r="FH671" s="8"/>
      <c r="FI671" s="8"/>
      <c r="FJ671" s="8"/>
      <c r="FK671" s="8"/>
      <c r="FL671" s="8"/>
      <c r="FM671" s="8"/>
      <c r="FN671" s="8"/>
      <c r="FO671" s="8"/>
      <c r="FP671" s="8"/>
      <c r="FQ671" s="8"/>
      <c r="FR671" s="8"/>
      <c r="FS671" s="8"/>
      <c r="FT671" s="8"/>
      <c r="FU671" s="8"/>
      <c r="FV671" s="8"/>
      <c r="FW671" s="8"/>
      <c r="FX671" s="8"/>
      <c r="FY671" s="8"/>
      <c r="FZ671" s="8"/>
      <c r="GA671" s="8"/>
      <c r="GB671" s="8"/>
      <c r="GC671" s="8"/>
      <c r="GD671" s="8"/>
      <c r="GE671" s="8"/>
      <c r="GF671" s="8"/>
      <c r="GG671" s="8"/>
      <c r="GH671" s="8"/>
      <c r="GI671" s="8"/>
      <c r="GJ671" s="8"/>
      <c r="GK671" s="8"/>
      <c r="GL671" s="8"/>
      <c r="GM671" s="8"/>
      <c r="GN671" s="8"/>
      <c r="GO671" s="8"/>
      <c r="GP671" s="8"/>
      <c r="GQ671" s="8"/>
      <c r="GR671" s="8"/>
      <c r="GS671" s="8"/>
      <c r="GT671" s="8"/>
      <c r="GU671" s="8"/>
      <c r="GV671" s="8"/>
      <c r="GW671" s="8"/>
      <c r="GX671" s="8"/>
      <c r="GY671" s="8"/>
      <c r="GZ671" s="8"/>
      <c r="HA671" s="8"/>
      <c r="HB671" s="8"/>
      <c r="HC671" s="8"/>
      <c r="HD671" s="8"/>
    </row>
    <row r="672" spans="2:212"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103"/>
      <c r="R672" s="8"/>
      <c r="S672" s="8"/>
      <c r="T672" s="103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9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9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12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  <c r="FH672" s="8"/>
      <c r="FI672" s="8"/>
      <c r="FJ672" s="8"/>
      <c r="FK672" s="8"/>
      <c r="FL672" s="8"/>
      <c r="FM672" s="8"/>
      <c r="FN672" s="8"/>
      <c r="FO672" s="8"/>
      <c r="FP672" s="8"/>
      <c r="FQ672" s="8"/>
      <c r="FR672" s="8"/>
      <c r="FS672" s="8"/>
      <c r="FT672" s="8"/>
      <c r="FU672" s="8"/>
      <c r="FV672" s="8"/>
      <c r="FW672" s="8"/>
      <c r="FX672" s="8"/>
      <c r="FY672" s="8"/>
      <c r="FZ672" s="8"/>
      <c r="GA672" s="8"/>
      <c r="GB672" s="8"/>
      <c r="GC672" s="8"/>
      <c r="GD672" s="8"/>
      <c r="GE672" s="8"/>
      <c r="GF672" s="8"/>
      <c r="GG672" s="8"/>
      <c r="GH672" s="8"/>
      <c r="GI672" s="8"/>
      <c r="GJ672" s="8"/>
      <c r="GK672" s="8"/>
      <c r="GL672" s="8"/>
      <c r="GM672" s="8"/>
      <c r="GN672" s="8"/>
      <c r="GO672" s="8"/>
      <c r="GP672" s="8"/>
      <c r="GQ672" s="8"/>
      <c r="GR672" s="8"/>
      <c r="GS672" s="8"/>
      <c r="GT672" s="8"/>
      <c r="GU672" s="8"/>
      <c r="GV672" s="8"/>
      <c r="GW672" s="8"/>
      <c r="GX672" s="8"/>
      <c r="GY672" s="8"/>
      <c r="GZ672" s="8"/>
      <c r="HA672" s="8"/>
      <c r="HB672" s="8"/>
      <c r="HC672" s="8"/>
      <c r="HD672" s="8"/>
    </row>
    <row r="673" spans="2:212"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103"/>
      <c r="R673" s="8"/>
      <c r="S673" s="8"/>
      <c r="T673" s="103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9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9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12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  <c r="FH673" s="8"/>
      <c r="FI673" s="8"/>
      <c r="FJ673" s="8"/>
      <c r="FK673" s="8"/>
      <c r="FL673" s="8"/>
      <c r="FM673" s="8"/>
      <c r="FN673" s="8"/>
      <c r="FO673" s="8"/>
      <c r="FP673" s="8"/>
      <c r="FQ673" s="8"/>
      <c r="FR673" s="8"/>
      <c r="FS673" s="8"/>
      <c r="FT673" s="8"/>
      <c r="FU673" s="8"/>
      <c r="FV673" s="8"/>
      <c r="FW673" s="8"/>
      <c r="FX673" s="8"/>
      <c r="FY673" s="8"/>
      <c r="FZ673" s="8"/>
      <c r="GA673" s="8"/>
      <c r="GB673" s="8"/>
      <c r="GC673" s="8"/>
      <c r="GD673" s="8"/>
      <c r="GE673" s="8"/>
      <c r="GF673" s="8"/>
      <c r="GG673" s="8"/>
      <c r="GH673" s="8"/>
      <c r="GI673" s="8"/>
      <c r="GJ673" s="8"/>
      <c r="GK673" s="8"/>
      <c r="GL673" s="8"/>
      <c r="GM673" s="8"/>
      <c r="GN673" s="8"/>
      <c r="GO673" s="8"/>
      <c r="GP673" s="8"/>
      <c r="GQ673" s="8"/>
      <c r="GR673" s="8"/>
      <c r="GS673" s="8"/>
      <c r="GT673" s="8"/>
      <c r="GU673" s="8"/>
      <c r="GV673" s="8"/>
      <c r="GW673" s="8"/>
      <c r="GX673" s="8"/>
      <c r="GY673" s="8"/>
      <c r="GZ673" s="8"/>
      <c r="HA673" s="8"/>
      <c r="HB673" s="8"/>
      <c r="HC673" s="8"/>
      <c r="HD673" s="8"/>
    </row>
    <row r="674" spans="2:212"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103"/>
      <c r="R674" s="8"/>
      <c r="S674" s="8"/>
      <c r="T674" s="103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9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9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12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  <c r="GJ674" s="8"/>
      <c r="GK674" s="8"/>
      <c r="GL674" s="8"/>
      <c r="GM674" s="8"/>
      <c r="GN674" s="8"/>
      <c r="GO674" s="8"/>
      <c r="GP674" s="8"/>
      <c r="GQ674" s="8"/>
      <c r="GR674" s="8"/>
      <c r="GS674" s="8"/>
      <c r="GT674" s="8"/>
      <c r="GU674" s="8"/>
      <c r="GV674" s="8"/>
      <c r="GW674" s="8"/>
      <c r="GX674" s="8"/>
      <c r="GY674" s="8"/>
      <c r="GZ674" s="8"/>
      <c r="HA674" s="8"/>
      <c r="HB674" s="8"/>
      <c r="HC674" s="8"/>
      <c r="HD674" s="8"/>
    </row>
    <row r="675" spans="2:212"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103"/>
      <c r="R675" s="8"/>
      <c r="S675" s="8"/>
      <c r="T675" s="103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9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9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12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  <c r="FH675" s="8"/>
      <c r="FI675" s="8"/>
      <c r="FJ675" s="8"/>
      <c r="FK675" s="8"/>
      <c r="FL675" s="8"/>
      <c r="FM675" s="8"/>
      <c r="FN675" s="8"/>
      <c r="FO675" s="8"/>
      <c r="FP675" s="8"/>
      <c r="FQ675" s="8"/>
      <c r="FR675" s="8"/>
      <c r="FS675" s="8"/>
      <c r="FT675" s="8"/>
      <c r="FU675" s="8"/>
      <c r="FV675" s="8"/>
      <c r="FW675" s="8"/>
      <c r="FX675" s="8"/>
      <c r="FY675" s="8"/>
      <c r="FZ675" s="8"/>
      <c r="GA675" s="8"/>
      <c r="GB675" s="8"/>
      <c r="GC675" s="8"/>
      <c r="GD675" s="8"/>
      <c r="GE675" s="8"/>
      <c r="GF675" s="8"/>
      <c r="GG675" s="8"/>
      <c r="GH675" s="8"/>
      <c r="GI675" s="8"/>
      <c r="GJ675" s="8"/>
      <c r="GK675" s="8"/>
      <c r="GL675" s="8"/>
      <c r="GM675" s="8"/>
      <c r="GN675" s="8"/>
      <c r="GO675" s="8"/>
      <c r="GP675" s="8"/>
      <c r="GQ675" s="8"/>
      <c r="GR675" s="8"/>
      <c r="GS675" s="8"/>
      <c r="GT675" s="8"/>
      <c r="GU675" s="8"/>
      <c r="GV675" s="8"/>
      <c r="GW675" s="8"/>
      <c r="GX675" s="8"/>
      <c r="GY675" s="8"/>
      <c r="GZ675" s="8"/>
      <c r="HA675" s="8"/>
      <c r="HB675" s="8"/>
      <c r="HC675" s="8"/>
      <c r="HD675" s="8"/>
    </row>
    <row r="676" spans="2:212"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103"/>
      <c r="R676" s="8"/>
      <c r="S676" s="8"/>
      <c r="T676" s="103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9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9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12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  <c r="FH676" s="8"/>
      <c r="FI676" s="8"/>
      <c r="FJ676" s="8"/>
      <c r="FK676" s="8"/>
      <c r="FL676" s="8"/>
      <c r="FM676" s="8"/>
      <c r="FN676" s="8"/>
      <c r="FO676" s="8"/>
      <c r="FP676" s="8"/>
      <c r="FQ676" s="8"/>
      <c r="FR676" s="8"/>
      <c r="FS676" s="8"/>
      <c r="FT676" s="8"/>
      <c r="FU676" s="8"/>
      <c r="FV676" s="8"/>
      <c r="FW676" s="8"/>
      <c r="FX676" s="8"/>
      <c r="FY676" s="8"/>
      <c r="FZ676" s="8"/>
      <c r="GA676" s="8"/>
      <c r="GB676" s="8"/>
      <c r="GC676" s="8"/>
      <c r="GD676" s="8"/>
      <c r="GE676" s="8"/>
      <c r="GF676" s="8"/>
      <c r="GG676" s="8"/>
      <c r="GH676" s="8"/>
      <c r="GI676" s="8"/>
      <c r="GJ676" s="8"/>
      <c r="GK676" s="8"/>
      <c r="GL676" s="8"/>
      <c r="GM676" s="8"/>
      <c r="GN676" s="8"/>
      <c r="GO676" s="8"/>
      <c r="GP676" s="8"/>
      <c r="GQ676" s="8"/>
      <c r="GR676" s="8"/>
      <c r="GS676" s="8"/>
      <c r="GT676" s="8"/>
      <c r="GU676" s="8"/>
      <c r="GV676" s="8"/>
      <c r="GW676" s="8"/>
      <c r="GX676" s="8"/>
      <c r="GY676" s="8"/>
      <c r="GZ676" s="8"/>
      <c r="HA676" s="8"/>
      <c r="HB676" s="8"/>
      <c r="HC676" s="8"/>
      <c r="HD676" s="8"/>
    </row>
    <row r="677" spans="2:212"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103"/>
      <c r="R677" s="8"/>
      <c r="S677" s="8"/>
      <c r="T677" s="103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9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9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12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  <c r="FH677" s="8"/>
      <c r="FI677" s="8"/>
      <c r="FJ677" s="8"/>
      <c r="FK677" s="8"/>
      <c r="FL677" s="8"/>
      <c r="FM677" s="8"/>
      <c r="FN677" s="8"/>
      <c r="FO677" s="8"/>
      <c r="FP677" s="8"/>
      <c r="FQ677" s="8"/>
      <c r="FR677" s="8"/>
      <c r="FS677" s="8"/>
      <c r="FT677" s="8"/>
      <c r="FU677" s="8"/>
      <c r="FV677" s="8"/>
      <c r="FW677" s="8"/>
      <c r="FX677" s="8"/>
      <c r="FY677" s="8"/>
      <c r="FZ677" s="8"/>
      <c r="GA677" s="8"/>
      <c r="GB677" s="8"/>
      <c r="GC677" s="8"/>
      <c r="GD677" s="8"/>
      <c r="GE677" s="8"/>
      <c r="GF677" s="8"/>
      <c r="GG677" s="8"/>
      <c r="GH677" s="8"/>
      <c r="GI677" s="8"/>
      <c r="GJ677" s="8"/>
      <c r="GK677" s="8"/>
      <c r="GL677" s="8"/>
      <c r="GM677" s="8"/>
      <c r="GN677" s="8"/>
      <c r="GO677" s="8"/>
      <c r="GP677" s="8"/>
      <c r="GQ677" s="8"/>
      <c r="GR677" s="8"/>
      <c r="GS677" s="8"/>
      <c r="GT677" s="8"/>
      <c r="GU677" s="8"/>
      <c r="GV677" s="8"/>
      <c r="GW677" s="8"/>
      <c r="GX677" s="8"/>
      <c r="GY677" s="8"/>
      <c r="GZ677" s="8"/>
      <c r="HA677" s="8"/>
      <c r="HB677" s="8"/>
      <c r="HC677" s="8"/>
      <c r="HD677" s="8"/>
    </row>
    <row r="678" spans="2:212"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103"/>
      <c r="R678" s="8"/>
      <c r="S678" s="8"/>
      <c r="T678" s="103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9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9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12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  <c r="FH678" s="8"/>
      <c r="FI678" s="8"/>
      <c r="FJ678" s="8"/>
      <c r="FK678" s="8"/>
      <c r="FL678" s="8"/>
      <c r="FM678" s="8"/>
      <c r="FN678" s="8"/>
      <c r="FO678" s="8"/>
      <c r="FP678" s="8"/>
      <c r="FQ678" s="8"/>
      <c r="FR678" s="8"/>
      <c r="FS678" s="8"/>
      <c r="FT678" s="8"/>
      <c r="FU678" s="8"/>
      <c r="FV678" s="8"/>
      <c r="FW678" s="8"/>
      <c r="FX678" s="8"/>
      <c r="FY678" s="8"/>
      <c r="FZ678" s="8"/>
      <c r="GA678" s="8"/>
      <c r="GB678" s="8"/>
      <c r="GC678" s="8"/>
      <c r="GD678" s="8"/>
      <c r="GE678" s="8"/>
      <c r="GF678" s="8"/>
      <c r="GG678" s="8"/>
      <c r="GH678" s="8"/>
      <c r="GI678" s="8"/>
      <c r="GJ678" s="8"/>
      <c r="GK678" s="8"/>
      <c r="GL678" s="8"/>
      <c r="GM678" s="8"/>
      <c r="GN678" s="8"/>
      <c r="GO678" s="8"/>
      <c r="GP678" s="8"/>
      <c r="GQ678" s="8"/>
      <c r="GR678" s="8"/>
      <c r="GS678" s="8"/>
      <c r="GT678" s="8"/>
      <c r="GU678" s="8"/>
      <c r="GV678" s="8"/>
      <c r="GW678" s="8"/>
      <c r="GX678" s="8"/>
      <c r="GY678" s="8"/>
      <c r="GZ678" s="8"/>
      <c r="HA678" s="8"/>
      <c r="HB678" s="8"/>
      <c r="HC678" s="8"/>
      <c r="HD678" s="8"/>
    </row>
    <row r="679" spans="2:212"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103"/>
      <c r="R679" s="8"/>
      <c r="S679" s="8"/>
      <c r="T679" s="103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9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9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12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  <c r="FH679" s="8"/>
      <c r="FI679" s="8"/>
      <c r="FJ679" s="8"/>
      <c r="FK679" s="8"/>
      <c r="FL679" s="8"/>
      <c r="FM679" s="8"/>
      <c r="FN679" s="8"/>
      <c r="FO679" s="8"/>
      <c r="FP679" s="8"/>
      <c r="FQ679" s="8"/>
      <c r="FR679" s="8"/>
      <c r="FS679" s="8"/>
      <c r="FT679" s="8"/>
      <c r="FU679" s="8"/>
      <c r="FV679" s="8"/>
      <c r="FW679" s="8"/>
      <c r="FX679" s="8"/>
      <c r="FY679" s="8"/>
      <c r="FZ679" s="8"/>
      <c r="GA679" s="8"/>
      <c r="GB679" s="8"/>
      <c r="GC679" s="8"/>
      <c r="GD679" s="8"/>
      <c r="GE679" s="8"/>
      <c r="GF679" s="8"/>
      <c r="GG679" s="8"/>
      <c r="GH679" s="8"/>
      <c r="GI679" s="8"/>
      <c r="GJ679" s="8"/>
      <c r="GK679" s="8"/>
      <c r="GL679" s="8"/>
      <c r="GM679" s="8"/>
      <c r="GN679" s="8"/>
      <c r="GO679" s="8"/>
      <c r="GP679" s="8"/>
      <c r="GQ679" s="8"/>
      <c r="GR679" s="8"/>
      <c r="GS679" s="8"/>
      <c r="GT679" s="8"/>
      <c r="GU679" s="8"/>
      <c r="GV679" s="8"/>
      <c r="GW679" s="8"/>
      <c r="GX679" s="8"/>
      <c r="GY679" s="8"/>
      <c r="GZ679" s="8"/>
      <c r="HA679" s="8"/>
      <c r="HB679" s="8"/>
      <c r="HC679" s="8"/>
      <c r="HD679" s="8"/>
    </row>
    <row r="680" spans="2:212"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103"/>
      <c r="R680" s="8"/>
      <c r="S680" s="8"/>
      <c r="T680" s="103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9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9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12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  <c r="FH680" s="8"/>
      <c r="FI680" s="8"/>
      <c r="FJ680" s="8"/>
      <c r="FK680" s="8"/>
      <c r="FL680" s="8"/>
      <c r="FM680" s="8"/>
      <c r="FN680" s="8"/>
      <c r="FO680" s="8"/>
      <c r="FP680" s="8"/>
      <c r="FQ680" s="8"/>
      <c r="FR680" s="8"/>
      <c r="FS680" s="8"/>
      <c r="FT680" s="8"/>
      <c r="FU680" s="8"/>
      <c r="FV680" s="8"/>
      <c r="FW680" s="8"/>
      <c r="FX680" s="8"/>
      <c r="FY680" s="8"/>
      <c r="FZ680" s="8"/>
      <c r="GA680" s="8"/>
      <c r="GB680" s="8"/>
      <c r="GC680" s="8"/>
      <c r="GD680" s="8"/>
      <c r="GE680" s="8"/>
      <c r="GF680" s="8"/>
      <c r="GG680" s="8"/>
      <c r="GH680" s="8"/>
      <c r="GI680" s="8"/>
      <c r="GJ680" s="8"/>
      <c r="GK680" s="8"/>
      <c r="GL680" s="8"/>
      <c r="GM680" s="8"/>
      <c r="GN680" s="8"/>
      <c r="GO680" s="8"/>
      <c r="GP680" s="8"/>
      <c r="GQ680" s="8"/>
      <c r="GR680" s="8"/>
      <c r="GS680" s="8"/>
      <c r="GT680" s="8"/>
      <c r="GU680" s="8"/>
      <c r="GV680" s="8"/>
      <c r="GW680" s="8"/>
      <c r="GX680" s="8"/>
      <c r="GY680" s="8"/>
      <c r="GZ680" s="8"/>
      <c r="HA680" s="8"/>
      <c r="HB680" s="8"/>
      <c r="HC680" s="8"/>
      <c r="HD680" s="8"/>
    </row>
    <row r="681" spans="2:212"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103"/>
      <c r="R681" s="8"/>
      <c r="S681" s="8"/>
      <c r="T681" s="103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9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9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12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  <c r="GJ681" s="8"/>
      <c r="GK681" s="8"/>
      <c r="GL681" s="8"/>
      <c r="GM681" s="8"/>
      <c r="GN681" s="8"/>
      <c r="GO681" s="8"/>
      <c r="GP681" s="8"/>
      <c r="GQ681" s="8"/>
      <c r="GR681" s="8"/>
      <c r="GS681" s="8"/>
      <c r="GT681" s="8"/>
      <c r="GU681" s="8"/>
      <c r="GV681" s="8"/>
      <c r="GW681" s="8"/>
      <c r="GX681" s="8"/>
      <c r="GY681" s="8"/>
      <c r="GZ681" s="8"/>
      <c r="HA681" s="8"/>
      <c r="HB681" s="8"/>
      <c r="HC681" s="8"/>
      <c r="HD681" s="8"/>
    </row>
    <row r="682" spans="2:212"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103"/>
      <c r="R682" s="8"/>
      <c r="S682" s="8"/>
      <c r="T682" s="103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9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9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12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  <c r="GJ682" s="8"/>
      <c r="GK682" s="8"/>
      <c r="GL682" s="8"/>
      <c r="GM682" s="8"/>
      <c r="GN682" s="8"/>
      <c r="GO682" s="8"/>
      <c r="GP682" s="8"/>
      <c r="GQ682" s="8"/>
      <c r="GR682" s="8"/>
      <c r="GS682" s="8"/>
      <c r="GT682" s="8"/>
      <c r="GU682" s="8"/>
      <c r="GV682" s="8"/>
      <c r="GW682" s="8"/>
      <c r="GX682" s="8"/>
      <c r="GY682" s="8"/>
      <c r="GZ682" s="8"/>
      <c r="HA682" s="8"/>
      <c r="HB682" s="8"/>
      <c r="HC682" s="8"/>
      <c r="HD682" s="8"/>
    </row>
    <row r="683" spans="2:212"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103"/>
      <c r="R683" s="8"/>
      <c r="S683" s="8"/>
      <c r="T683" s="103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9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9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12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  <c r="FH683" s="8"/>
      <c r="FI683" s="8"/>
      <c r="FJ683" s="8"/>
      <c r="FK683" s="8"/>
      <c r="FL683" s="8"/>
      <c r="FM683" s="8"/>
      <c r="FN683" s="8"/>
      <c r="FO683" s="8"/>
      <c r="FP683" s="8"/>
      <c r="FQ683" s="8"/>
      <c r="FR683" s="8"/>
      <c r="FS683" s="8"/>
      <c r="FT683" s="8"/>
      <c r="FU683" s="8"/>
      <c r="FV683" s="8"/>
      <c r="FW683" s="8"/>
      <c r="FX683" s="8"/>
      <c r="FY683" s="8"/>
      <c r="FZ683" s="8"/>
      <c r="GA683" s="8"/>
      <c r="GB683" s="8"/>
      <c r="GC683" s="8"/>
      <c r="GD683" s="8"/>
      <c r="GE683" s="8"/>
      <c r="GF683" s="8"/>
      <c r="GG683" s="8"/>
      <c r="GH683" s="8"/>
      <c r="GI683" s="8"/>
      <c r="GJ683" s="8"/>
      <c r="GK683" s="8"/>
      <c r="GL683" s="8"/>
      <c r="GM683" s="8"/>
      <c r="GN683" s="8"/>
      <c r="GO683" s="8"/>
      <c r="GP683" s="8"/>
      <c r="GQ683" s="8"/>
      <c r="GR683" s="8"/>
      <c r="GS683" s="8"/>
      <c r="GT683" s="8"/>
      <c r="GU683" s="8"/>
      <c r="GV683" s="8"/>
      <c r="GW683" s="8"/>
      <c r="GX683" s="8"/>
      <c r="GY683" s="8"/>
      <c r="GZ683" s="8"/>
      <c r="HA683" s="8"/>
      <c r="HB683" s="8"/>
      <c r="HC683" s="8"/>
      <c r="HD683" s="8"/>
    </row>
    <row r="684" spans="2:212"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103"/>
      <c r="R684" s="8"/>
      <c r="S684" s="8"/>
      <c r="T684" s="103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9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9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12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  <c r="FH684" s="8"/>
      <c r="FI684" s="8"/>
      <c r="FJ684" s="8"/>
      <c r="FK684" s="8"/>
      <c r="FL684" s="8"/>
      <c r="FM684" s="8"/>
      <c r="FN684" s="8"/>
      <c r="FO684" s="8"/>
      <c r="FP684" s="8"/>
      <c r="FQ684" s="8"/>
      <c r="FR684" s="8"/>
      <c r="FS684" s="8"/>
      <c r="FT684" s="8"/>
      <c r="FU684" s="8"/>
      <c r="FV684" s="8"/>
      <c r="FW684" s="8"/>
      <c r="FX684" s="8"/>
      <c r="FY684" s="8"/>
      <c r="FZ684" s="8"/>
      <c r="GA684" s="8"/>
      <c r="GB684" s="8"/>
      <c r="GC684" s="8"/>
      <c r="GD684" s="8"/>
      <c r="GE684" s="8"/>
      <c r="GF684" s="8"/>
      <c r="GG684" s="8"/>
      <c r="GH684" s="8"/>
      <c r="GI684" s="8"/>
      <c r="GJ684" s="8"/>
      <c r="GK684" s="8"/>
      <c r="GL684" s="8"/>
      <c r="GM684" s="8"/>
      <c r="GN684" s="8"/>
      <c r="GO684" s="8"/>
      <c r="GP684" s="8"/>
      <c r="GQ684" s="8"/>
      <c r="GR684" s="8"/>
      <c r="GS684" s="8"/>
      <c r="GT684" s="8"/>
      <c r="GU684" s="8"/>
      <c r="GV684" s="8"/>
      <c r="GW684" s="8"/>
      <c r="GX684" s="8"/>
      <c r="GY684" s="8"/>
      <c r="GZ684" s="8"/>
      <c r="HA684" s="8"/>
      <c r="HB684" s="8"/>
      <c r="HC684" s="8"/>
      <c r="HD684" s="8"/>
    </row>
    <row r="685" spans="2:212"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103"/>
      <c r="R685" s="8"/>
      <c r="S685" s="8"/>
      <c r="T685" s="103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9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9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12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  <c r="FH685" s="8"/>
      <c r="FI685" s="8"/>
      <c r="FJ685" s="8"/>
      <c r="FK685" s="8"/>
      <c r="FL685" s="8"/>
      <c r="FM685" s="8"/>
      <c r="FN685" s="8"/>
      <c r="FO685" s="8"/>
      <c r="FP685" s="8"/>
      <c r="FQ685" s="8"/>
      <c r="FR685" s="8"/>
      <c r="FS685" s="8"/>
      <c r="FT685" s="8"/>
      <c r="FU685" s="8"/>
      <c r="FV685" s="8"/>
      <c r="FW685" s="8"/>
      <c r="FX685" s="8"/>
      <c r="FY685" s="8"/>
      <c r="FZ685" s="8"/>
      <c r="GA685" s="8"/>
      <c r="GB685" s="8"/>
      <c r="GC685" s="8"/>
      <c r="GD685" s="8"/>
      <c r="GE685" s="8"/>
      <c r="GF685" s="8"/>
      <c r="GG685" s="8"/>
      <c r="GH685" s="8"/>
      <c r="GI685" s="8"/>
      <c r="GJ685" s="8"/>
      <c r="GK685" s="8"/>
      <c r="GL685" s="8"/>
      <c r="GM685" s="8"/>
      <c r="GN685" s="8"/>
      <c r="GO685" s="8"/>
      <c r="GP685" s="8"/>
      <c r="GQ685" s="8"/>
      <c r="GR685" s="8"/>
      <c r="GS685" s="8"/>
      <c r="GT685" s="8"/>
      <c r="GU685" s="8"/>
      <c r="GV685" s="8"/>
      <c r="GW685" s="8"/>
      <c r="GX685" s="8"/>
      <c r="GY685" s="8"/>
      <c r="GZ685" s="8"/>
      <c r="HA685" s="8"/>
      <c r="HB685" s="8"/>
      <c r="HC685" s="8"/>
      <c r="HD685" s="8"/>
    </row>
    <row r="686" spans="2:212"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103"/>
      <c r="R686" s="8"/>
      <c r="S686" s="8"/>
      <c r="T686" s="103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9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9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12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  <c r="FH686" s="8"/>
      <c r="FI686" s="8"/>
      <c r="FJ686" s="8"/>
      <c r="FK686" s="8"/>
      <c r="FL686" s="8"/>
      <c r="FM686" s="8"/>
      <c r="FN686" s="8"/>
      <c r="FO686" s="8"/>
      <c r="FP686" s="8"/>
      <c r="FQ686" s="8"/>
      <c r="FR686" s="8"/>
      <c r="FS686" s="8"/>
      <c r="FT686" s="8"/>
      <c r="FU686" s="8"/>
      <c r="FV686" s="8"/>
      <c r="FW686" s="8"/>
      <c r="FX686" s="8"/>
      <c r="FY686" s="8"/>
      <c r="FZ686" s="8"/>
      <c r="GA686" s="8"/>
      <c r="GB686" s="8"/>
      <c r="GC686" s="8"/>
      <c r="GD686" s="8"/>
      <c r="GE686" s="8"/>
      <c r="GF686" s="8"/>
      <c r="GG686" s="8"/>
      <c r="GH686" s="8"/>
      <c r="GI686" s="8"/>
      <c r="GJ686" s="8"/>
      <c r="GK686" s="8"/>
      <c r="GL686" s="8"/>
      <c r="GM686" s="8"/>
      <c r="GN686" s="8"/>
      <c r="GO686" s="8"/>
      <c r="GP686" s="8"/>
      <c r="GQ686" s="8"/>
      <c r="GR686" s="8"/>
      <c r="GS686" s="8"/>
      <c r="GT686" s="8"/>
      <c r="GU686" s="8"/>
      <c r="GV686" s="8"/>
      <c r="GW686" s="8"/>
      <c r="GX686" s="8"/>
      <c r="GY686" s="8"/>
      <c r="GZ686" s="8"/>
      <c r="HA686" s="8"/>
      <c r="HB686" s="8"/>
      <c r="HC686" s="8"/>
      <c r="HD686" s="8"/>
    </row>
    <row r="687" spans="2:212"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103"/>
      <c r="R687" s="8"/>
      <c r="S687" s="8"/>
      <c r="T687" s="103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9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9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12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  <c r="FH687" s="8"/>
      <c r="FI687" s="8"/>
      <c r="FJ687" s="8"/>
      <c r="FK687" s="8"/>
      <c r="FL687" s="8"/>
      <c r="FM687" s="8"/>
      <c r="FN687" s="8"/>
      <c r="FO687" s="8"/>
      <c r="FP687" s="8"/>
      <c r="FQ687" s="8"/>
      <c r="FR687" s="8"/>
      <c r="FS687" s="8"/>
      <c r="FT687" s="8"/>
      <c r="FU687" s="8"/>
      <c r="FV687" s="8"/>
      <c r="FW687" s="8"/>
      <c r="FX687" s="8"/>
      <c r="FY687" s="8"/>
      <c r="FZ687" s="8"/>
      <c r="GA687" s="8"/>
      <c r="GB687" s="8"/>
      <c r="GC687" s="8"/>
      <c r="GD687" s="8"/>
      <c r="GE687" s="8"/>
      <c r="GF687" s="8"/>
      <c r="GG687" s="8"/>
      <c r="GH687" s="8"/>
      <c r="GI687" s="8"/>
      <c r="GJ687" s="8"/>
      <c r="GK687" s="8"/>
      <c r="GL687" s="8"/>
      <c r="GM687" s="8"/>
      <c r="GN687" s="8"/>
      <c r="GO687" s="8"/>
      <c r="GP687" s="8"/>
      <c r="GQ687" s="8"/>
      <c r="GR687" s="8"/>
      <c r="GS687" s="8"/>
      <c r="GT687" s="8"/>
      <c r="GU687" s="8"/>
      <c r="GV687" s="8"/>
      <c r="GW687" s="8"/>
      <c r="GX687" s="8"/>
      <c r="GY687" s="8"/>
      <c r="GZ687" s="8"/>
      <c r="HA687" s="8"/>
      <c r="HB687" s="8"/>
      <c r="HC687" s="8"/>
      <c r="HD687" s="8"/>
    </row>
    <row r="688" spans="2:212"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103"/>
      <c r="R688" s="8"/>
      <c r="S688" s="8"/>
      <c r="T688" s="103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9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9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12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  <c r="FH688" s="8"/>
      <c r="FI688" s="8"/>
      <c r="FJ688" s="8"/>
      <c r="FK688" s="8"/>
      <c r="FL688" s="8"/>
      <c r="FM688" s="8"/>
      <c r="FN688" s="8"/>
      <c r="FO688" s="8"/>
      <c r="FP688" s="8"/>
      <c r="FQ688" s="8"/>
      <c r="FR688" s="8"/>
      <c r="FS688" s="8"/>
      <c r="FT688" s="8"/>
      <c r="FU688" s="8"/>
      <c r="FV688" s="8"/>
      <c r="FW688" s="8"/>
      <c r="FX688" s="8"/>
      <c r="FY688" s="8"/>
      <c r="FZ688" s="8"/>
      <c r="GA688" s="8"/>
      <c r="GB688" s="8"/>
      <c r="GC688" s="8"/>
      <c r="GD688" s="8"/>
      <c r="GE688" s="8"/>
      <c r="GF688" s="8"/>
      <c r="GG688" s="8"/>
      <c r="GH688" s="8"/>
      <c r="GI688" s="8"/>
      <c r="GJ688" s="8"/>
      <c r="GK688" s="8"/>
      <c r="GL688" s="8"/>
      <c r="GM688" s="8"/>
      <c r="GN688" s="8"/>
      <c r="GO688" s="8"/>
      <c r="GP688" s="8"/>
      <c r="GQ688" s="8"/>
      <c r="GR688" s="8"/>
      <c r="GS688" s="8"/>
      <c r="GT688" s="8"/>
      <c r="GU688" s="8"/>
      <c r="GV688" s="8"/>
      <c r="GW688" s="8"/>
      <c r="GX688" s="8"/>
      <c r="GY688" s="8"/>
      <c r="GZ688" s="8"/>
      <c r="HA688" s="8"/>
      <c r="HB688" s="8"/>
      <c r="HC688" s="8"/>
      <c r="HD688" s="8"/>
    </row>
    <row r="689" spans="2:212"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103"/>
      <c r="R689" s="8"/>
      <c r="S689" s="8"/>
      <c r="T689" s="103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9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9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12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  <c r="FH689" s="8"/>
      <c r="FI689" s="8"/>
      <c r="FJ689" s="8"/>
      <c r="FK689" s="8"/>
      <c r="FL689" s="8"/>
      <c r="FM689" s="8"/>
      <c r="FN689" s="8"/>
      <c r="FO689" s="8"/>
      <c r="FP689" s="8"/>
      <c r="FQ689" s="8"/>
      <c r="FR689" s="8"/>
      <c r="FS689" s="8"/>
      <c r="FT689" s="8"/>
      <c r="FU689" s="8"/>
      <c r="FV689" s="8"/>
      <c r="FW689" s="8"/>
      <c r="FX689" s="8"/>
      <c r="FY689" s="8"/>
      <c r="FZ689" s="8"/>
      <c r="GA689" s="8"/>
      <c r="GB689" s="8"/>
      <c r="GC689" s="8"/>
      <c r="GD689" s="8"/>
      <c r="GE689" s="8"/>
      <c r="GF689" s="8"/>
      <c r="GG689" s="8"/>
      <c r="GH689" s="8"/>
      <c r="GI689" s="8"/>
      <c r="GJ689" s="8"/>
      <c r="GK689" s="8"/>
      <c r="GL689" s="8"/>
      <c r="GM689" s="8"/>
      <c r="GN689" s="8"/>
      <c r="GO689" s="8"/>
      <c r="GP689" s="8"/>
      <c r="GQ689" s="8"/>
      <c r="GR689" s="8"/>
      <c r="GS689" s="8"/>
      <c r="GT689" s="8"/>
      <c r="GU689" s="8"/>
      <c r="GV689" s="8"/>
      <c r="GW689" s="8"/>
      <c r="GX689" s="8"/>
      <c r="GY689" s="8"/>
      <c r="GZ689" s="8"/>
      <c r="HA689" s="8"/>
      <c r="HB689" s="8"/>
      <c r="HC689" s="8"/>
      <c r="HD689" s="8"/>
    </row>
    <row r="690" spans="2:212"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103"/>
      <c r="R690" s="8"/>
      <c r="S690" s="8"/>
      <c r="T690" s="103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9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9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12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  <c r="FH690" s="8"/>
      <c r="FI690" s="8"/>
      <c r="FJ690" s="8"/>
      <c r="FK690" s="8"/>
      <c r="FL690" s="8"/>
      <c r="FM690" s="8"/>
      <c r="FN690" s="8"/>
      <c r="FO690" s="8"/>
      <c r="FP690" s="8"/>
      <c r="FQ690" s="8"/>
      <c r="FR690" s="8"/>
      <c r="FS690" s="8"/>
      <c r="FT690" s="8"/>
      <c r="FU690" s="8"/>
      <c r="FV690" s="8"/>
      <c r="FW690" s="8"/>
      <c r="FX690" s="8"/>
      <c r="FY690" s="8"/>
      <c r="FZ690" s="8"/>
      <c r="GA690" s="8"/>
      <c r="GB690" s="8"/>
      <c r="GC690" s="8"/>
      <c r="GD690" s="8"/>
      <c r="GE690" s="8"/>
      <c r="GF690" s="8"/>
      <c r="GG690" s="8"/>
      <c r="GH690" s="8"/>
      <c r="GI690" s="8"/>
      <c r="GJ690" s="8"/>
      <c r="GK690" s="8"/>
      <c r="GL690" s="8"/>
      <c r="GM690" s="8"/>
      <c r="GN690" s="8"/>
      <c r="GO690" s="8"/>
      <c r="GP690" s="8"/>
      <c r="GQ690" s="8"/>
      <c r="GR690" s="8"/>
      <c r="GS690" s="8"/>
      <c r="GT690" s="8"/>
      <c r="GU690" s="8"/>
      <c r="GV690" s="8"/>
      <c r="GW690" s="8"/>
      <c r="GX690" s="8"/>
      <c r="GY690" s="8"/>
      <c r="GZ690" s="8"/>
      <c r="HA690" s="8"/>
      <c r="HB690" s="8"/>
      <c r="HC690" s="8"/>
      <c r="HD690" s="8"/>
    </row>
    <row r="691" spans="2:212"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103"/>
      <c r="R691" s="8"/>
      <c r="S691" s="8"/>
      <c r="T691" s="103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9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9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12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  <c r="GJ691" s="8"/>
      <c r="GK691" s="8"/>
      <c r="GL691" s="8"/>
      <c r="GM691" s="8"/>
      <c r="GN691" s="8"/>
      <c r="GO691" s="8"/>
      <c r="GP691" s="8"/>
      <c r="GQ691" s="8"/>
      <c r="GR691" s="8"/>
      <c r="GS691" s="8"/>
      <c r="GT691" s="8"/>
      <c r="GU691" s="8"/>
      <c r="GV691" s="8"/>
      <c r="GW691" s="8"/>
      <c r="GX691" s="8"/>
      <c r="GY691" s="8"/>
      <c r="GZ691" s="8"/>
      <c r="HA691" s="8"/>
      <c r="HB691" s="8"/>
      <c r="HC691" s="8"/>
      <c r="HD691" s="8"/>
    </row>
    <row r="692" spans="2:212"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103"/>
      <c r="R692" s="8"/>
      <c r="S692" s="8"/>
      <c r="T692" s="103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9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9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12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  <c r="FH692" s="8"/>
      <c r="FI692" s="8"/>
      <c r="FJ692" s="8"/>
      <c r="FK692" s="8"/>
      <c r="FL692" s="8"/>
      <c r="FM692" s="8"/>
      <c r="FN692" s="8"/>
      <c r="FO692" s="8"/>
      <c r="FP692" s="8"/>
      <c r="FQ692" s="8"/>
      <c r="FR692" s="8"/>
      <c r="FS692" s="8"/>
      <c r="FT692" s="8"/>
      <c r="FU692" s="8"/>
      <c r="FV692" s="8"/>
      <c r="FW692" s="8"/>
      <c r="FX692" s="8"/>
      <c r="FY692" s="8"/>
      <c r="FZ692" s="8"/>
      <c r="GA692" s="8"/>
      <c r="GB692" s="8"/>
      <c r="GC692" s="8"/>
      <c r="GD692" s="8"/>
      <c r="GE692" s="8"/>
      <c r="GF692" s="8"/>
      <c r="GG692" s="8"/>
      <c r="GH692" s="8"/>
      <c r="GI692" s="8"/>
      <c r="GJ692" s="8"/>
      <c r="GK692" s="8"/>
      <c r="GL692" s="8"/>
      <c r="GM692" s="8"/>
      <c r="GN692" s="8"/>
      <c r="GO692" s="8"/>
      <c r="GP692" s="8"/>
      <c r="GQ692" s="8"/>
      <c r="GR692" s="8"/>
      <c r="GS692" s="8"/>
      <c r="GT692" s="8"/>
      <c r="GU692" s="8"/>
      <c r="GV692" s="8"/>
      <c r="GW692" s="8"/>
      <c r="GX692" s="8"/>
      <c r="GY692" s="8"/>
      <c r="GZ692" s="8"/>
      <c r="HA692" s="8"/>
      <c r="HB692" s="8"/>
      <c r="HC692" s="8"/>
      <c r="HD692" s="8"/>
    </row>
    <row r="693" spans="2:212"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103"/>
      <c r="R693" s="8"/>
      <c r="S693" s="8"/>
      <c r="T693" s="103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9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9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12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  <c r="FH693" s="8"/>
      <c r="FI693" s="8"/>
      <c r="FJ693" s="8"/>
      <c r="FK693" s="8"/>
      <c r="FL693" s="8"/>
      <c r="FM693" s="8"/>
      <c r="FN693" s="8"/>
      <c r="FO693" s="8"/>
      <c r="FP693" s="8"/>
      <c r="FQ693" s="8"/>
      <c r="FR693" s="8"/>
      <c r="FS693" s="8"/>
      <c r="FT693" s="8"/>
      <c r="FU693" s="8"/>
      <c r="FV693" s="8"/>
      <c r="FW693" s="8"/>
      <c r="FX693" s="8"/>
      <c r="FY693" s="8"/>
      <c r="FZ693" s="8"/>
      <c r="GA693" s="8"/>
      <c r="GB693" s="8"/>
      <c r="GC693" s="8"/>
      <c r="GD693" s="8"/>
      <c r="GE693" s="8"/>
      <c r="GF693" s="8"/>
      <c r="GG693" s="8"/>
      <c r="GH693" s="8"/>
      <c r="GI693" s="8"/>
      <c r="GJ693" s="8"/>
      <c r="GK693" s="8"/>
      <c r="GL693" s="8"/>
      <c r="GM693" s="8"/>
      <c r="GN693" s="8"/>
      <c r="GO693" s="8"/>
      <c r="GP693" s="8"/>
      <c r="GQ693" s="8"/>
      <c r="GR693" s="8"/>
      <c r="GS693" s="8"/>
      <c r="GT693" s="8"/>
      <c r="GU693" s="8"/>
      <c r="GV693" s="8"/>
      <c r="GW693" s="8"/>
      <c r="GX693" s="8"/>
      <c r="GY693" s="8"/>
      <c r="GZ693" s="8"/>
      <c r="HA693" s="8"/>
      <c r="HB693" s="8"/>
      <c r="HC693" s="8"/>
      <c r="HD693" s="8"/>
    </row>
    <row r="694" spans="2:212"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103"/>
      <c r="R694" s="8"/>
      <c r="S694" s="8"/>
      <c r="T694" s="103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9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9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12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  <c r="FH694" s="8"/>
      <c r="FI694" s="8"/>
      <c r="FJ694" s="8"/>
      <c r="FK694" s="8"/>
      <c r="FL694" s="8"/>
      <c r="FM694" s="8"/>
      <c r="FN694" s="8"/>
      <c r="FO694" s="8"/>
      <c r="FP694" s="8"/>
      <c r="FQ694" s="8"/>
      <c r="FR694" s="8"/>
      <c r="FS694" s="8"/>
      <c r="FT694" s="8"/>
      <c r="FU694" s="8"/>
      <c r="FV694" s="8"/>
      <c r="FW694" s="8"/>
      <c r="FX694" s="8"/>
      <c r="FY694" s="8"/>
      <c r="FZ694" s="8"/>
      <c r="GA694" s="8"/>
      <c r="GB694" s="8"/>
      <c r="GC694" s="8"/>
      <c r="GD694" s="8"/>
      <c r="GE694" s="8"/>
      <c r="GF694" s="8"/>
      <c r="GG694" s="8"/>
      <c r="GH694" s="8"/>
      <c r="GI694" s="8"/>
      <c r="GJ694" s="8"/>
      <c r="GK694" s="8"/>
      <c r="GL694" s="8"/>
      <c r="GM694" s="8"/>
      <c r="GN694" s="8"/>
      <c r="GO694" s="8"/>
      <c r="GP694" s="8"/>
      <c r="GQ694" s="8"/>
      <c r="GR694" s="8"/>
      <c r="GS694" s="8"/>
      <c r="GT694" s="8"/>
      <c r="GU694" s="8"/>
      <c r="GV694" s="8"/>
      <c r="GW694" s="8"/>
      <c r="GX694" s="8"/>
      <c r="GY694" s="8"/>
      <c r="GZ694" s="8"/>
      <c r="HA694" s="8"/>
      <c r="HB694" s="8"/>
      <c r="HC694" s="8"/>
      <c r="HD694" s="8"/>
    </row>
    <row r="695" spans="2:212"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103"/>
      <c r="R695" s="8"/>
      <c r="S695" s="8"/>
      <c r="T695" s="103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9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9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12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  <c r="FH695" s="8"/>
      <c r="FI695" s="8"/>
      <c r="FJ695" s="8"/>
      <c r="FK695" s="8"/>
      <c r="FL695" s="8"/>
      <c r="FM695" s="8"/>
      <c r="FN695" s="8"/>
      <c r="FO695" s="8"/>
      <c r="FP695" s="8"/>
      <c r="FQ695" s="8"/>
      <c r="FR695" s="8"/>
      <c r="FS695" s="8"/>
      <c r="FT695" s="8"/>
      <c r="FU695" s="8"/>
      <c r="FV695" s="8"/>
      <c r="FW695" s="8"/>
      <c r="FX695" s="8"/>
      <c r="FY695" s="8"/>
      <c r="FZ695" s="8"/>
      <c r="GA695" s="8"/>
      <c r="GB695" s="8"/>
      <c r="GC695" s="8"/>
      <c r="GD695" s="8"/>
      <c r="GE695" s="8"/>
      <c r="GF695" s="8"/>
      <c r="GG695" s="8"/>
      <c r="GH695" s="8"/>
      <c r="GI695" s="8"/>
      <c r="GJ695" s="8"/>
      <c r="GK695" s="8"/>
      <c r="GL695" s="8"/>
      <c r="GM695" s="8"/>
      <c r="GN695" s="8"/>
      <c r="GO695" s="8"/>
      <c r="GP695" s="8"/>
      <c r="GQ695" s="8"/>
      <c r="GR695" s="8"/>
      <c r="GS695" s="8"/>
      <c r="GT695" s="8"/>
      <c r="GU695" s="8"/>
      <c r="GV695" s="8"/>
      <c r="GW695" s="8"/>
      <c r="GX695" s="8"/>
      <c r="GY695" s="8"/>
      <c r="GZ695" s="8"/>
      <c r="HA695" s="8"/>
      <c r="HB695" s="8"/>
      <c r="HC695" s="8"/>
      <c r="HD695" s="8"/>
    </row>
    <row r="696" spans="2:212"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103"/>
      <c r="R696" s="8"/>
      <c r="S696" s="8"/>
      <c r="T696" s="103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9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9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12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  <c r="FH696" s="8"/>
      <c r="FI696" s="8"/>
      <c r="FJ696" s="8"/>
      <c r="FK696" s="8"/>
      <c r="FL696" s="8"/>
      <c r="FM696" s="8"/>
      <c r="FN696" s="8"/>
      <c r="FO696" s="8"/>
      <c r="FP696" s="8"/>
      <c r="FQ696" s="8"/>
      <c r="FR696" s="8"/>
      <c r="FS696" s="8"/>
      <c r="FT696" s="8"/>
      <c r="FU696" s="8"/>
      <c r="FV696" s="8"/>
      <c r="FW696" s="8"/>
      <c r="FX696" s="8"/>
      <c r="FY696" s="8"/>
      <c r="FZ696" s="8"/>
      <c r="GA696" s="8"/>
      <c r="GB696" s="8"/>
      <c r="GC696" s="8"/>
      <c r="GD696" s="8"/>
      <c r="GE696" s="8"/>
      <c r="GF696" s="8"/>
      <c r="GG696" s="8"/>
      <c r="GH696" s="8"/>
      <c r="GI696" s="8"/>
      <c r="GJ696" s="8"/>
      <c r="GK696" s="8"/>
      <c r="GL696" s="8"/>
      <c r="GM696" s="8"/>
      <c r="GN696" s="8"/>
      <c r="GO696" s="8"/>
      <c r="GP696" s="8"/>
      <c r="GQ696" s="8"/>
      <c r="GR696" s="8"/>
      <c r="GS696" s="8"/>
      <c r="GT696" s="8"/>
      <c r="GU696" s="8"/>
      <c r="GV696" s="8"/>
      <c r="GW696" s="8"/>
      <c r="GX696" s="8"/>
      <c r="GY696" s="8"/>
      <c r="GZ696" s="8"/>
      <c r="HA696" s="8"/>
      <c r="HB696" s="8"/>
      <c r="HC696" s="8"/>
      <c r="HD696" s="8"/>
    </row>
    <row r="697" spans="2:212"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103"/>
      <c r="R697" s="8"/>
      <c r="S697" s="8"/>
      <c r="T697" s="103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9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9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12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  <c r="GJ697" s="8"/>
      <c r="GK697" s="8"/>
      <c r="GL697" s="8"/>
      <c r="GM697" s="8"/>
      <c r="GN697" s="8"/>
      <c r="GO697" s="8"/>
      <c r="GP697" s="8"/>
      <c r="GQ697" s="8"/>
      <c r="GR697" s="8"/>
      <c r="GS697" s="8"/>
      <c r="GT697" s="8"/>
      <c r="GU697" s="8"/>
      <c r="GV697" s="8"/>
      <c r="GW697" s="8"/>
      <c r="GX697" s="8"/>
      <c r="GY697" s="8"/>
      <c r="GZ697" s="8"/>
      <c r="HA697" s="8"/>
      <c r="HB697" s="8"/>
      <c r="HC697" s="8"/>
      <c r="HD697" s="8"/>
    </row>
    <row r="698" spans="2:212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103"/>
      <c r="R698" s="8"/>
      <c r="S698" s="8"/>
      <c r="T698" s="103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9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9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12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  <c r="GJ698" s="8"/>
      <c r="GK698" s="8"/>
      <c r="GL698" s="8"/>
      <c r="GM698" s="8"/>
      <c r="GN698" s="8"/>
      <c r="GO698" s="8"/>
      <c r="GP698" s="8"/>
      <c r="GQ698" s="8"/>
      <c r="GR698" s="8"/>
      <c r="GS698" s="8"/>
      <c r="GT698" s="8"/>
      <c r="GU698" s="8"/>
      <c r="GV698" s="8"/>
      <c r="GW698" s="8"/>
      <c r="GX698" s="8"/>
      <c r="GY698" s="8"/>
      <c r="GZ698" s="8"/>
      <c r="HA698" s="8"/>
      <c r="HB698" s="8"/>
      <c r="HC698" s="8"/>
      <c r="HD698" s="8"/>
    </row>
    <row r="699" spans="2:212"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103"/>
      <c r="R699" s="8"/>
      <c r="S699" s="8"/>
      <c r="T699" s="103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9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9"/>
      <c r="CR699" s="8"/>
      <c r="CS699" s="8"/>
      <c r="CT699" s="8"/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12"/>
      <c r="DG699" s="8"/>
      <c r="DH699" s="8"/>
      <c r="DI699" s="8"/>
      <c r="DJ699" s="8"/>
      <c r="DK699" s="8"/>
      <c r="DL699" s="8"/>
      <c r="DM699" s="8"/>
      <c r="DN699" s="8"/>
      <c r="DO699" s="8"/>
      <c r="DP699" s="8"/>
      <c r="DQ699" s="8"/>
      <c r="DR699" s="8"/>
      <c r="DS699" s="8"/>
      <c r="DT699" s="8"/>
      <c r="DU699" s="8"/>
      <c r="DV699" s="8"/>
      <c r="DW699" s="8"/>
      <c r="DX699" s="8"/>
      <c r="DY699" s="8"/>
      <c r="DZ699" s="8"/>
      <c r="EA699" s="8"/>
      <c r="EB699" s="8"/>
      <c r="EC699" s="8"/>
      <c r="ED699" s="8"/>
      <c r="EE699" s="8"/>
      <c r="EF699" s="8"/>
      <c r="EG699" s="8"/>
      <c r="EH699" s="8"/>
      <c r="EI699" s="8"/>
      <c r="EJ699" s="8"/>
      <c r="EK699" s="8"/>
      <c r="EL699" s="8"/>
      <c r="EM699" s="8"/>
      <c r="EN699" s="8"/>
      <c r="EO699" s="8"/>
      <c r="EP699" s="8"/>
      <c r="EQ699" s="8"/>
      <c r="ER699" s="8"/>
      <c r="ES699" s="8"/>
      <c r="ET699" s="8"/>
      <c r="EU699" s="8"/>
      <c r="EV699" s="8"/>
      <c r="EW699" s="8"/>
      <c r="EX699" s="8"/>
      <c r="EY699" s="8"/>
      <c r="EZ699" s="8"/>
      <c r="FA699" s="8"/>
      <c r="FB699" s="8"/>
      <c r="FC699" s="8"/>
      <c r="FD699" s="8"/>
      <c r="FE699" s="8"/>
      <c r="FF699" s="8"/>
      <c r="FG699" s="8"/>
      <c r="FH699" s="8"/>
      <c r="FI699" s="8"/>
      <c r="FJ699" s="8"/>
      <c r="FK699" s="8"/>
      <c r="FL699" s="8"/>
      <c r="FM699" s="8"/>
      <c r="FN699" s="8"/>
      <c r="FO699" s="8"/>
      <c r="FP699" s="8"/>
      <c r="FQ699" s="8"/>
      <c r="FR699" s="8"/>
      <c r="FS699" s="8"/>
      <c r="FT699" s="8"/>
      <c r="FU699" s="8"/>
      <c r="FV699" s="8"/>
      <c r="FW699" s="8"/>
      <c r="FX699" s="8"/>
      <c r="FY699" s="8"/>
      <c r="FZ699" s="8"/>
      <c r="GA699" s="8"/>
      <c r="GB699" s="8"/>
      <c r="GC699" s="8"/>
      <c r="GD699" s="8"/>
      <c r="GE699" s="8"/>
      <c r="GF699" s="8"/>
      <c r="GG699" s="8"/>
      <c r="GH699" s="8"/>
      <c r="GI699" s="8"/>
      <c r="GJ699" s="8"/>
      <c r="GK699" s="8"/>
      <c r="GL699" s="8"/>
      <c r="GM699" s="8"/>
      <c r="GN699" s="8"/>
      <c r="GO699" s="8"/>
      <c r="GP699" s="8"/>
      <c r="GQ699" s="8"/>
      <c r="GR699" s="8"/>
      <c r="GS699" s="8"/>
      <c r="GT699" s="8"/>
      <c r="GU699" s="8"/>
      <c r="GV699" s="8"/>
      <c r="GW699" s="8"/>
      <c r="GX699" s="8"/>
      <c r="GY699" s="8"/>
      <c r="GZ699" s="8"/>
      <c r="HA699" s="8"/>
      <c r="HB699" s="8"/>
      <c r="HC699" s="8"/>
      <c r="HD699" s="8"/>
    </row>
    <row r="700" spans="2:212"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103"/>
      <c r="R700" s="8"/>
      <c r="S700" s="8"/>
      <c r="T700" s="103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9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9"/>
      <c r="CR700" s="8"/>
      <c r="CS700" s="8"/>
      <c r="CT700" s="8"/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12"/>
      <c r="DG700" s="8"/>
      <c r="DH700" s="8"/>
      <c r="DI700" s="8"/>
      <c r="DJ700" s="8"/>
      <c r="DK700" s="8"/>
      <c r="DL700" s="8"/>
      <c r="DM700" s="8"/>
      <c r="DN700" s="8"/>
      <c r="DO700" s="8"/>
      <c r="DP700" s="8"/>
      <c r="DQ700" s="8"/>
      <c r="DR700" s="8"/>
      <c r="DS700" s="8"/>
      <c r="DT700" s="8"/>
      <c r="DU700" s="8"/>
      <c r="DV700" s="8"/>
      <c r="DW700" s="8"/>
      <c r="DX700" s="8"/>
      <c r="DY700" s="8"/>
      <c r="DZ700" s="8"/>
      <c r="EA700" s="8"/>
      <c r="EB700" s="8"/>
      <c r="EC700" s="8"/>
      <c r="ED700" s="8"/>
      <c r="EE700" s="8"/>
      <c r="EF700" s="8"/>
      <c r="EG700" s="8"/>
      <c r="EH700" s="8"/>
      <c r="EI700" s="8"/>
      <c r="EJ700" s="8"/>
      <c r="EK700" s="8"/>
      <c r="EL700" s="8"/>
      <c r="EM700" s="8"/>
      <c r="EN700" s="8"/>
      <c r="EO700" s="8"/>
      <c r="EP700" s="8"/>
      <c r="EQ700" s="8"/>
      <c r="ER700" s="8"/>
      <c r="ES700" s="8"/>
      <c r="ET700" s="8"/>
      <c r="EU700" s="8"/>
      <c r="EV700" s="8"/>
      <c r="EW700" s="8"/>
      <c r="EX700" s="8"/>
      <c r="EY700" s="8"/>
      <c r="EZ700" s="8"/>
      <c r="FA700" s="8"/>
      <c r="FB700" s="8"/>
      <c r="FC700" s="8"/>
      <c r="FD700" s="8"/>
      <c r="FE700" s="8"/>
      <c r="FF700" s="8"/>
      <c r="FG700" s="8"/>
      <c r="FH700" s="8"/>
      <c r="FI700" s="8"/>
      <c r="FJ700" s="8"/>
      <c r="FK700" s="8"/>
      <c r="FL700" s="8"/>
      <c r="FM700" s="8"/>
      <c r="FN700" s="8"/>
      <c r="FO700" s="8"/>
      <c r="FP700" s="8"/>
      <c r="FQ700" s="8"/>
      <c r="FR700" s="8"/>
      <c r="FS700" s="8"/>
      <c r="FT700" s="8"/>
      <c r="FU700" s="8"/>
      <c r="FV700" s="8"/>
      <c r="FW700" s="8"/>
      <c r="FX700" s="8"/>
      <c r="FY700" s="8"/>
      <c r="FZ700" s="8"/>
      <c r="GA700" s="8"/>
      <c r="GB700" s="8"/>
      <c r="GC700" s="8"/>
      <c r="GD700" s="8"/>
      <c r="GE700" s="8"/>
      <c r="GF700" s="8"/>
      <c r="GG700" s="8"/>
      <c r="GH700" s="8"/>
      <c r="GI700" s="8"/>
      <c r="GJ700" s="8"/>
      <c r="GK700" s="8"/>
      <c r="GL700" s="8"/>
      <c r="GM700" s="8"/>
      <c r="GN700" s="8"/>
      <c r="GO700" s="8"/>
      <c r="GP700" s="8"/>
      <c r="GQ700" s="8"/>
      <c r="GR700" s="8"/>
      <c r="GS700" s="8"/>
      <c r="GT700" s="8"/>
      <c r="GU700" s="8"/>
      <c r="GV700" s="8"/>
      <c r="GW700" s="8"/>
      <c r="GX700" s="8"/>
      <c r="GY700" s="8"/>
      <c r="GZ700" s="8"/>
      <c r="HA700" s="8"/>
      <c r="HB700" s="8"/>
      <c r="HC700" s="8"/>
      <c r="HD700" s="8"/>
    </row>
    <row r="701" spans="2:212"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103"/>
      <c r="R701" s="8"/>
      <c r="S701" s="8"/>
      <c r="T701" s="103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9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9"/>
      <c r="CR701" s="8"/>
      <c r="CS701" s="8"/>
      <c r="CT701" s="8"/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12"/>
      <c r="DG701" s="8"/>
      <c r="DH701" s="8"/>
      <c r="DI701" s="8"/>
      <c r="DJ701" s="8"/>
      <c r="DK701" s="8"/>
      <c r="DL701" s="8"/>
      <c r="DM701" s="8"/>
      <c r="DN701" s="8"/>
      <c r="DO701" s="8"/>
      <c r="DP701" s="8"/>
      <c r="DQ701" s="8"/>
      <c r="DR701" s="8"/>
      <c r="DS701" s="8"/>
      <c r="DT701" s="8"/>
      <c r="DU701" s="8"/>
      <c r="DV701" s="8"/>
      <c r="DW701" s="8"/>
      <c r="DX701" s="8"/>
      <c r="DY701" s="8"/>
      <c r="DZ701" s="8"/>
      <c r="EA701" s="8"/>
      <c r="EB701" s="8"/>
      <c r="EC701" s="8"/>
      <c r="ED701" s="8"/>
      <c r="EE701" s="8"/>
      <c r="EF701" s="8"/>
      <c r="EG701" s="8"/>
      <c r="EH701" s="8"/>
      <c r="EI701" s="8"/>
      <c r="EJ701" s="8"/>
      <c r="EK701" s="8"/>
      <c r="EL701" s="8"/>
      <c r="EM701" s="8"/>
      <c r="EN701" s="8"/>
      <c r="EO701" s="8"/>
      <c r="EP701" s="8"/>
      <c r="EQ701" s="8"/>
      <c r="ER701" s="8"/>
      <c r="ES701" s="8"/>
      <c r="ET701" s="8"/>
      <c r="EU701" s="8"/>
      <c r="EV701" s="8"/>
      <c r="EW701" s="8"/>
      <c r="EX701" s="8"/>
      <c r="EY701" s="8"/>
      <c r="EZ701" s="8"/>
      <c r="FA701" s="8"/>
      <c r="FB701" s="8"/>
      <c r="FC701" s="8"/>
      <c r="FD701" s="8"/>
      <c r="FE701" s="8"/>
      <c r="FF701" s="8"/>
      <c r="FG701" s="8"/>
      <c r="FH701" s="8"/>
      <c r="FI701" s="8"/>
      <c r="FJ701" s="8"/>
      <c r="FK701" s="8"/>
      <c r="FL701" s="8"/>
      <c r="FM701" s="8"/>
      <c r="FN701" s="8"/>
      <c r="FO701" s="8"/>
      <c r="FP701" s="8"/>
      <c r="FQ701" s="8"/>
      <c r="FR701" s="8"/>
      <c r="FS701" s="8"/>
      <c r="FT701" s="8"/>
      <c r="FU701" s="8"/>
      <c r="FV701" s="8"/>
      <c r="FW701" s="8"/>
      <c r="FX701" s="8"/>
      <c r="FY701" s="8"/>
      <c r="FZ701" s="8"/>
      <c r="GA701" s="8"/>
      <c r="GB701" s="8"/>
      <c r="GC701" s="8"/>
      <c r="GD701" s="8"/>
      <c r="GE701" s="8"/>
      <c r="GF701" s="8"/>
      <c r="GG701" s="8"/>
      <c r="GH701" s="8"/>
      <c r="GI701" s="8"/>
      <c r="GJ701" s="8"/>
      <c r="GK701" s="8"/>
      <c r="GL701" s="8"/>
      <c r="GM701" s="8"/>
      <c r="GN701" s="8"/>
      <c r="GO701" s="8"/>
      <c r="GP701" s="8"/>
      <c r="GQ701" s="8"/>
      <c r="GR701" s="8"/>
      <c r="GS701" s="8"/>
      <c r="GT701" s="8"/>
      <c r="GU701" s="8"/>
      <c r="GV701" s="8"/>
      <c r="GW701" s="8"/>
      <c r="GX701" s="8"/>
      <c r="GY701" s="8"/>
      <c r="GZ701" s="8"/>
      <c r="HA701" s="8"/>
      <c r="HB701" s="8"/>
      <c r="HC701" s="8"/>
      <c r="HD701" s="8"/>
    </row>
    <row r="702" spans="2:212"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103"/>
      <c r="R702" s="8"/>
      <c r="S702" s="8"/>
      <c r="T702" s="103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9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9"/>
      <c r="CR702" s="8"/>
      <c r="CS702" s="8"/>
      <c r="CT702" s="8"/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12"/>
      <c r="DG702" s="8"/>
      <c r="DH702" s="8"/>
      <c r="DI702" s="8"/>
      <c r="DJ702" s="8"/>
      <c r="DK702" s="8"/>
      <c r="DL702" s="8"/>
      <c r="DM702" s="8"/>
      <c r="DN702" s="8"/>
      <c r="DO702" s="8"/>
      <c r="DP702" s="8"/>
      <c r="DQ702" s="8"/>
      <c r="DR702" s="8"/>
      <c r="DS702" s="8"/>
      <c r="DT702" s="8"/>
      <c r="DU702" s="8"/>
      <c r="DV702" s="8"/>
      <c r="DW702" s="8"/>
      <c r="DX702" s="8"/>
      <c r="DY702" s="8"/>
      <c r="DZ702" s="8"/>
      <c r="EA702" s="8"/>
      <c r="EB702" s="8"/>
      <c r="EC702" s="8"/>
      <c r="ED702" s="8"/>
      <c r="EE702" s="8"/>
      <c r="EF702" s="8"/>
      <c r="EG702" s="8"/>
      <c r="EH702" s="8"/>
      <c r="EI702" s="8"/>
      <c r="EJ702" s="8"/>
      <c r="EK702" s="8"/>
      <c r="EL702" s="8"/>
      <c r="EM702" s="8"/>
      <c r="EN702" s="8"/>
      <c r="EO702" s="8"/>
      <c r="EP702" s="8"/>
      <c r="EQ702" s="8"/>
      <c r="ER702" s="8"/>
      <c r="ES702" s="8"/>
      <c r="ET702" s="8"/>
      <c r="EU702" s="8"/>
      <c r="EV702" s="8"/>
      <c r="EW702" s="8"/>
      <c r="EX702" s="8"/>
      <c r="EY702" s="8"/>
      <c r="EZ702" s="8"/>
      <c r="FA702" s="8"/>
      <c r="FB702" s="8"/>
      <c r="FC702" s="8"/>
      <c r="FD702" s="8"/>
      <c r="FE702" s="8"/>
      <c r="FF702" s="8"/>
      <c r="FG702" s="8"/>
      <c r="FH702" s="8"/>
      <c r="FI702" s="8"/>
      <c r="FJ702" s="8"/>
      <c r="FK702" s="8"/>
      <c r="FL702" s="8"/>
      <c r="FM702" s="8"/>
      <c r="FN702" s="8"/>
      <c r="FO702" s="8"/>
      <c r="FP702" s="8"/>
      <c r="FQ702" s="8"/>
      <c r="FR702" s="8"/>
      <c r="FS702" s="8"/>
      <c r="FT702" s="8"/>
      <c r="FU702" s="8"/>
      <c r="FV702" s="8"/>
      <c r="FW702" s="8"/>
      <c r="FX702" s="8"/>
      <c r="FY702" s="8"/>
      <c r="FZ702" s="8"/>
      <c r="GA702" s="8"/>
      <c r="GB702" s="8"/>
      <c r="GC702" s="8"/>
      <c r="GD702" s="8"/>
      <c r="GE702" s="8"/>
      <c r="GF702" s="8"/>
      <c r="GG702" s="8"/>
      <c r="GH702" s="8"/>
      <c r="GI702" s="8"/>
      <c r="GJ702" s="8"/>
      <c r="GK702" s="8"/>
      <c r="GL702" s="8"/>
      <c r="GM702" s="8"/>
      <c r="GN702" s="8"/>
      <c r="GO702" s="8"/>
      <c r="GP702" s="8"/>
      <c r="GQ702" s="8"/>
      <c r="GR702" s="8"/>
      <c r="GS702" s="8"/>
      <c r="GT702" s="8"/>
      <c r="GU702" s="8"/>
      <c r="GV702" s="8"/>
      <c r="GW702" s="8"/>
      <c r="GX702" s="8"/>
      <c r="GY702" s="8"/>
      <c r="GZ702" s="8"/>
      <c r="HA702" s="8"/>
      <c r="HB702" s="8"/>
      <c r="HC702" s="8"/>
      <c r="HD702" s="8"/>
    </row>
    <row r="703" spans="2:212"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103"/>
      <c r="R703" s="8"/>
      <c r="S703" s="8"/>
      <c r="T703" s="103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9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9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12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  <c r="GJ703" s="8"/>
      <c r="GK703" s="8"/>
      <c r="GL703" s="8"/>
      <c r="GM703" s="8"/>
      <c r="GN703" s="8"/>
      <c r="GO703" s="8"/>
      <c r="GP703" s="8"/>
      <c r="GQ703" s="8"/>
      <c r="GR703" s="8"/>
      <c r="GS703" s="8"/>
      <c r="GT703" s="8"/>
      <c r="GU703" s="8"/>
      <c r="GV703" s="8"/>
      <c r="GW703" s="8"/>
      <c r="GX703" s="8"/>
      <c r="GY703" s="8"/>
      <c r="GZ703" s="8"/>
      <c r="HA703" s="8"/>
      <c r="HB703" s="8"/>
      <c r="HC703" s="8"/>
      <c r="HD703" s="8"/>
    </row>
    <row r="704" spans="2:212"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103"/>
      <c r="R704" s="8"/>
      <c r="S704" s="8"/>
      <c r="T704" s="103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9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9"/>
      <c r="CR704" s="8"/>
      <c r="CS704" s="8"/>
      <c r="CT704" s="8"/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12"/>
      <c r="DG704" s="8"/>
      <c r="DH704" s="8"/>
      <c r="DI704" s="8"/>
      <c r="DJ704" s="8"/>
      <c r="DK704" s="8"/>
      <c r="DL704" s="8"/>
      <c r="DM704" s="8"/>
      <c r="DN704" s="8"/>
      <c r="DO704" s="8"/>
      <c r="DP704" s="8"/>
      <c r="DQ704" s="8"/>
      <c r="DR704" s="8"/>
      <c r="DS704" s="8"/>
      <c r="DT704" s="8"/>
      <c r="DU704" s="8"/>
      <c r="DV704" s="8"/>
      <c r="DW704" s="8"/>
      <c r="DX704" s="8"/>
      <c r="DY704" s="8"/>
      <c r="DZ704" s="8"/>
      <c r="EA704" s="8"/>
      <c r="EB704" s="8"/>
      <c r="EC704" s="8"/>
      <c r="ED704" s="8"/>
      <c r="EE704" s="8"/>
      <c r="EF704" s="8"/>
      <c r="EG704" s="8"/>
      <c r="EH704" s="8"/>
      <c r="EI704" s="8"/>
      <c r="EJ704" s="8"/>
      <c r="EK704" s="8"/>
      <c r="EL704" s="8"/>
      <c r="EM704" s="8"/>
      <c r="EN704" s="8"/>
      <c r="EO704" s="8"/>
      <c r="EP704" s="8"/>
      <c r="EQ704" s="8"/>
      <c r="ER704" s="8"/>
      <c r="ES704" s="8"/>
      <c r="ET704" s="8"/>
      <c r="EU704" s="8"/>
      <c r="EV704" s="8"/>
      <c r="EW704" s="8"/>
      <c r="EX704" s="8"/>
      <c r="EY704" s="8"/>
      <c r="EZ704" s="8"/>
      <c r="FA704" s="8"/>
      <c r="FB704" s="8"/>
      <c r="FC704" s="8"/>
      <c r="FD704" s="8"/>
      <c r="FE704" s="8"/>
      <c r="FF704" s="8"/>
      <c r="FG704" s="8"/>
      <c r="FH704" s="8"/>
      <c r="FI704" s="8"/>
      <c r="FJ704" s="8"/>
      <c r="FK704" s="8"/>
      <c r="FL704" s="8"/>
      <c r="FM704" s="8"/>
      <c r="FN704" s="8"/>
      <c r="FO704" s="8"/>
      <c r="FP704" s="8"/>
      <c r="FQ704" s="8"/>
      <c r="FR704" s="8"/>
      <c r="FS704" s="8"/>
      <c r="FT704" s="8"/>
      <c r="FU704" s="8"/>
      <c r="FV704" s="8"/>
      <c r="FW704" s="8"/>
      <c r="FX704" s="8"/>
      <c r="FY704" s="8"/>
      <c r="FZ704" s="8"/>
      <c r="GA704" s="8"/>
      <c r="GB704" s="8"/>
      <c r="GC704" s="8"/>
      <c r="GD704" s="8"/>
      <c r="GE704" s="8"/>
      <c r="GF704" s="8"/>
      <c r="GG704" s="8"/>
      <c r="GH704" s="8"/>
      <c r="GI704" s="8"/>
      <c r="GJ704" s="8"/>
      <c r="GK704" s="8"/>
      <c r="GL704" s="8"/>
      <c r="GM704" s="8"/>
      <c r="GN704" s="8"/>
      <c r="GO704" s="8"/>
      <c r="GP704" s="8"/>
      <c r="GQ704" s="8"/>
      <c r="GR704" s="8"/>
      <c r="GS704" s="8"/>
      <c r="GT704" s="8"/>
      <c r="GU704" s="8"/>
      <c r="GV704" s="8"/>
      <c r="GW704" s="8"/>
      <c r="GX704" s="8"/>
      <c r="GY704" s="8"/>
      <c r="GZ704" s="8"/>
      <c r="HA704" s="8"/>
      <c r="HB704" s="8"/>
      <c r="HC704" s="8"/>
      <c r="HD704" s="8"/>
    </row>
    <row r="705" spans="2:212"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103"/>
      <c r="R705" s="8"/>
      <c r="S705" s="8"/>
      <c r="T705" s="103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9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9"/>
      <c r="CR705" s="8"/>
      <c r="CS705" s="8"/>
      <c r="CT705" s="8"/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12"/>
      <c r="DG705" s="8"/>
      <c r="DH705" s="8"/>
      <c r="DI705" s="8"/>
      <c r="DJ705" s="8"/>
      <c r="DK705" s="8"/>
      <c r="DL705" s="8"/>
      <c r="DM705" s="8"/>
      <c r="DN705" s="8"/>
      <c r="DO705" s="8"/>
      <c r="DP705" s="8"/>
      <c r="DQ705" s="8"/>
      <c r="DR705" s="8"/>
      <c r="DS705" s="8"/>
      <c r="DT705" s="8"/>
      <c r="DU705" s="8"/>
      <c r="DV705" s="8"/>
      <c r="DW705" s="8"/>
      <c r="DX705" s="8"/>
      <c r="DY705" s="8"/>
      <c r="DZ705" s="8"/>
      <c r="EA705" s="8"/>
      <c r="EB705" s="8"/>
      <c r="EC705" s="8"/>
      <c r="ED705" s="8"/>
      <c r="EE705" s="8"/>
      <c r="EF705" s="8"/>
      <c r="EG705" s="8"/>
      <c r="EH705" s="8"/>
      <c r="EI705" s="8"/>
      <c r="EJ705" s="8"/>
      <c r="EK705" s="8"/>
      <c r="EL705" s="8"/>
      <c r="EM705" s="8"/>
      <c r="EN705" s="8"/>
      <c r="EO705" s="8"/>
      <c r="EP705" s="8"/>
      <c r="EQ705" s="8"/>
      <c r="ER705" s="8"/>
      <c r="ES705" s="8"/>
      <c r="ET705" s="8"/>
      <c r="EU705" s="8"/>
      <c r="EV705" s="8"/>
      <c r="EW705" s="8"/>
      <c r="EX705" s="8"/>
      <c r="EY705" s="8"/>
      <c r="EZ705" s="8"/>
      <c r="FA705" s="8"/>
      <c r="FB705" s="8"/>
      <c r="FC705" s="8"/>
      <c r="FD705" s="8"/>
      <c r="FE705" s="8"/>
      <c r="FF705" s="8"/>
      <c r="FG705" s="8"/>
      <c r="FH705" s="8"/>
      <c r="FI705" s="8"/>
      <c r="FJ705" s="8"/>
      <c r="FK705" s="8"/>
      <c r="FL705" s="8"/>
      <c r="FM705" s="8"/>
      <c r="FN705" s="8"/>
      <c r="FO705" s="8"/>
      <c r="FP705" s="8"/>
      <c r="FQ705" s="8"/>
      <c r="FR705" s="8"/>
      <c r="FS705" s="8"/>
      <c r="FT705" s="8"/>
      <c r="FU705" s="8"/>
      <c r="FV705" s="8"/>
      <c r="FW705" s="8"/>
      <c r="FX705" s="8"/>
      <c r="FY705" s="8"/>
      <c r="FZ705" s="8"/>
      <c r="GA705" s="8"/>
      <c r="GB705" s="8"/>
      <c r="GC705" s="8"/>
      <c r="GD705" s="8"/>
      <c r="GE705" s="8"/>
      <c r="GF705" s="8"/>
      <c r="GG705" s="8"/>
      <c r="GH705" s="8"/>
      <c r="GI705" s="8"/>
      <c r="GJ705" s="8"/>
      <c r="GK705" s="8"/>
      <c r="GL705" s="8"/>
      <c r="GM705" s="8"/>
      <c r="GN705" s="8"/>
      <c r="GO705" s="8"/>
      <c r="GP705" s="8"/>
      <c r="GQ705" s="8"/>
      <c r="GR705" s="8"/>
      <c r="GS705" s="8"/>
      <c r="GT705" s="8"/>
      <c r="GU705" s="8"/>
      <c r="GV705" s="8"/>
      <c r="GW705" s="8"/>
      <c r="GX705" s="8"/>
      <c r="GY705" s="8"/>
      <c r="GZ705" s="8"/>
      <c r="HA705" s="8"/>
      <c r="HB705" s="8"/>
      <c r="HC705" s="8"/>
      <c r="HD705" s="8"/>
    </row>
    <row r="706" spans="2:212"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103"/>
      <c r="R706" s="8"/>
      <c r="S706" s="8"/>
      <c r="T706" s="103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9"/>
      <c r="AN706" s="8"/>
      <c r="AO706" s="8"/>
      <c r="AP706" s="8"/>
      <c r="AQ706" s="8"/>
      <c r="AR706" s="8"/>
      <c r="AS706" s="8"/>
      <c r="AT706" s="8"/>
      <c r="AU706" s="8"/>
      <c r="AV706" s="8"/>
      <c r="AW706" s="8"/>
      <c r="AX706" s="8"/>
      <c r="AY706" s="8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8"/>
      <c r="BS706" s="8"/>
      <c r="BT706" s="8"/>
      <c r="BU706" s="8"/>
      <c r="BV706" s="8"/>
      <c r="BW706" s="8"/>
      <c r="BX706" s="8"/>
      <c r="BY706" s="8"/>
      <c r="BZ706" s="8"/>
      <c r="CA706" s="8"/>
      <c r="CB706" s="8"/>
      <c r="CC706" s="8"/>
      <c r="CD706" s="8"/>
      <c r="CE706" s="8"/>
      <c r="CF706" s="8"/>
      <c r="CG706" s="8"/>
      <c r="CH706" s="8"/>
      <c r="CI706" s="8"/>
      <c r="CJ706" s="8"/>
      <c r="CK706" s="8"/>
      <c r="CL706" s="8"/>
      <c r="CM706" s="8"/>
      <c r="CN706" s="8"/>
      <c r="CO706" s="8"/>
      <c r="CP706" s="8"/>
      <c r="CQ706" s="9"/>
      <c r="CR706" s="8"/>
      <c r="CS706" s="8"/>
      <c r="CT706" s="8"/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12"/>
      <c r="DG706" s="8"/>
      <c r="DH706" s="8"/>
      <c r="DI706" s="8"/>
      <c r="DJ706" s="8"/>
      <c r="DK706" s="8"/>
      <c r="DL706" s="8"/>
      <c r="DM706" s="8"/>
      <c r="DN706" s="8"/>
      <c r="DO706" s="8"/>
      <c r="DP706" s="8"/>
      <c r="DQ706" s="8"/>
      <c r="DR706" s="8"/>
      <c r="DS706" s="8"/>
      <c r="DT706" s="8"/>
      <c r="DU706" s="8"/>
      <c r="DV706" s="8"/>
      <c r="DW706" s="8"/>
      <c r="DX706" s="8"/>
      <c r="DY706" s="8"/>
      <c r="DZ706" s="8"/>
      <c r="EA706" s="8"/>
      <c r="EB706" s="8"/>
      <c r="EC706" s="8"/>
      <c r="ED706" s="8"/>
      <c r="EE706" s="8"/>
      <c r="EF706" s="8"/>
      <c r="EG706" s="8"/>
      <c r="EH706" s="8"/>
      <c r="EI706" s="8"/>
      <c r="EJ706" s="8"/>
      <c r="EK706" s="8"/>
      <c r="EL706" s="8"/>
      <c r="EM706" s="8"/>
      <c r="EN706" s="8"/>
      <c r="EO706" s="8"/>
      <c r="EP706" s="8"/>
      <c r="EQ706" s="8"/>
      <c r="ER706" s="8"/>
      <c r="ES706" s="8"/>
      <c r="ET706" s="8"/>
      <c r="EU706" s="8"/>
      <c r="EV706" s="8"/>
      <c r="EW706" s="8"/>
      <c r="EX706" s="8"/>
      <c r="EY706" s="8"/>
      <c r="EZ706" s="8"/>
      <c r="FA706" s="8"/>
      <c r="FB706" s="8"/>
      <c r="FC706" s="8"/>
      <c r="FD706" s="8"/>
      <c r="FE706" s="8"/>
      <c r="FF706" s="8"/>
      <c r="FG706" s="8"/>
      <c r="FH706" s="8"/>
      <c r="FI706" s="8"/>
      <c r="FJ706" s="8"/>
      <c r="FK706" s="8"/>
      <c r="FL706" s="8"/>
      <c r="FM706" s="8"/>
      <c r="FN706" s="8"/>
      <c r="FO706" s="8"/>
      <c r="FP706" s="8"/>
      <c r="FQ706" s="8"/>
      <c r="FR706" s="8"/>
      <c r="FS706" s="8"/>
      <c r="FT706" s="8"/>
      <c r="FU706" s="8"/>
      <c r="FV706" s="8"/>
      <c r="FW706" s="8"/>
      <c r="FX706" s="8"/>
      <c r="FY706" s="8"/>
      <c r="FZ706" s="8"/>
      <c r="GA706" s="8"/>
      <c r="GB706" s="8"/>
      <c r="GC706" s="8"/>
      <c r="GD706" s="8"/>
      <c r="GE706" s="8"/>
      <c r="GF706" s="8"/>
      <c r="GG706" s="8"/>
      <c r="GH706" s="8"/>
      <c r="GI706" s="8"/>
      <c r="GJ706" s="8"/>
      <c r="GK706" s="8"/>
      <c r="GL706" s="8"/>
      <c r="GM706" s="8"/>
      <c r="GN706" s="8"/>
      <c r="GO706" s="8"/>
      <c r="GP706" s="8"/>
      <c r="GQ706" s="8"/>
      <c r="GR706" s="8"/>
      <c r="GS706" s="8"/>
      <c r="GT706" s="8"/>
      <c r="GU706" s="8"/>
      <c r="GV706" s="8"/>
      <c r="GW706" s="8"/>
      <c r="GX706" s="8"/>
      <c r="GY706" s="8"/>
      <c r="GZ706" s="8"/>
      <c r="HA706" s="8"/>
      <c r="HB706" s="8"/>
      <c r="HC706" s="8"/>
      <c r="HD706" s="8"/>
    </row>
    <row r="707" spans="2:212"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103"/>
      <c r="R707" s="8"/>
      <c r="S707" s="8"/>
      <c r="T707" s="103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9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9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12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  <c r="GJ707" s="8"/>
      <c r="GK707" s="8"/>
      <c r="GL707" s="8"/>
      <c r="GM707" s="8"/>
      <c r="GN707" s="8"/>
      <c r="GO707" s="8"/>
      <c r="GP707" s="8"/>
      <c r="GQ707" s="8"/>
      <c r="GR707" s="8"/>
      <c r="GS707" s="8"/>
      <c r="GT707" s="8"/>
      <c r="GU707" s="8"/>
      <c r="GV707" s="8"/>
      <c r="GW707" s="8"/>
      <c r="GX707" s="8"/>
      <c r="GY707" s="8"/>
      <c r="GZ707" s="8"/>
      <c r="HA707" s="8"/>
      <c r="HB707" s="8"/>
      <c r="HC707" s="8"/>
      <c r="HD707" s="8"/>
    </row>
    <row r="708" spans="2:212"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103"/>
      <c r="R708" s="8"/>
      <c r="S708" s="8"/>
      <c r="T708" s="103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9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  <c r="AY708" s="8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8"/>
      <c r="BS708" s="8"/>
      <c r="BT708" s="8"/>
      <c r="BU708" s="8"/>
      <c r="BV708" s="8"/>
      <c r="BW708" s="8"/>
      <c r="BX708" s="8"/>
      <c r="BY708" s="8"/>
      <c r="BZ708" s="8"/>
      <c r="CA708" s="8"/>
      <c r="CB708" s="8"/>
      <c r="CC708" s="8"/>
      <c r="CD708" s="8"/>
      <c r="CE708" s="8"/>
      <c r="CF708" s="8"/>
      <c r="CG708" s="8"/>
      <c r="CH708" s="8"/>
      <c r="CI708" s="8"/>
      <c r="CJ708" s="8"/>
      <c r="CK708" s="8"/>
      <c r="CL708" s="8"/>
      <c r="CM708" s="8"/>
      <c r="CN708" s="8"/>
      <c r="CO708" s="8"/>
      <c r="CP708" s="8"/>
      <c r="CQ708" s="9"/>
      <c r="CR708" s="8"/>
      <c r="CS708" s="8"/>
      <c r="CT708" s="8"/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12"/>
      <c r="DG708" s="8"/>
      <c r="DH708" s="8"/>
      <c r="DI708" s="8"/>
      <c r="DJ708" s="8"/>
      <c r="DK708" s="8"/>
      <c r="DL708" s="8"/>
      <c r="DM708" s="8"/>
      <c r="DN708" s="8"/>
      <c r="DO708" s="8"/>
      <c r="DP708" s="8"/>
      <c r="DQ708" s="8"/>
      <c r="DR708" s="8"/>
      <c r="DS708" s="8"/>
      <c r="DT708" s="8"/>
      <c r="DU708" s="8"/>
      <c r="DV708" s="8"/>
      <c r="DW708" s="8"/>
      <c r="DX708" s="8"/>
      <c r="DY708" s="8"/>
      <c r="DZ708" s="8"/>
      <c r="EA708" s="8"/>
      <c r="EB708" s="8"/>
      <c r="EC708" s="8"/>
      <c r="ED708" s="8"/>
      <c r="EE708" s="8"/>
      <c r="EF708" s="8"/>
      <c r="EG708" s="8"/>
      <c r="EH708" s="8"/>
      <c r="EI708" s="8"/>
      <c r="EJ708" s="8"/>
      <c r="EK708" s="8"/>
      <c r="EL708" s="8"/>
      <c r="EM708" s="8"/>
      <c r="EN708" s="8"/>
      <c r="EO708" s="8"/>
      <c r="EP708" s="8"/>
      <c r="EQ708" s="8"/>
      <c r="ER708" s="8"/>
      <c r="ES708" s="8"/>
      <c r="ET708" s="8"/>
      <c r="EU708" s="8"/>
      <c r="EV708" s="8"/>
      <c r="EW708" s="8"/>
      <c r="EX708" s="8"/>
      <c r="EY708" s="8"/>
      <c r="EZ708" s="8"/>
      <c r="FA708" s="8"/>
      <c r="FB708" s="8"/>
      <c r="FC708" s="8"/>
      <c r="FD708" s="8"/>
      <c r="FE708" s="8"/>
      <c r="FF708" s="8"/>
      <c r="FG708" s="8"/>
      <c r="FH708" s="8"/>
      <c r="FI708" s="8"/>
      <c r="FJ708" s="8"/>
      <c r="FK708" s="8"/>
      <c r="FL708" s="8"/>
      <c r="FM708" s="8"/>
      <c r="FN708" s="8"/>
      <c r="FO708" s="8"/>
      <c r="FP708" s="8"/>
      <c r="FQ708" s="8"/>
      <c r="FR708" s="8"/>
      <c r="FS708" s="8"/>
      <c r="FT708" s="8"/>
      <c r="FU708" s="8"/>
      <c r="FV708" s="8"/>
      <c r="FW708" s="8"/>
      <c r="FX708" s="8"/>
      <c r="FY708" s="8"/>
      <c r="FZ708" s="8"/>
      <c r="GA708" s="8"/>
      <c r="GB708" s="8"/>
      <c r="GC708" s="8"/>
      <c r="GD708" s="8"/>
      <c r="GE708" s="8"/>
      <c r="GF708" s="8"/>
      <c r="GG708" s="8"/>
      <c r="GH708" s="8"/>
      <c r="GI708" s="8"/>
      <c r="GJ708" s="8"/>
      <c r="GK708" s="8"/>
      <c r="GL708" s="8"/>
      <c r="GM708" s="8"/>
      <c r="GN708" s="8"/>
      <c r="GO708" s="8"/>
      <c r="GP708" s="8"/>
      <c r="GQ708" s="8"/>
      <c r="GR708" s="8"/>
      <c r="GS708" s="8"/>
      <c r="GT708" s="8"/>
      <c r="GU708" s="8"/>
      <c r="GV708" s="8"/>
      <c r="GW708" s="8"/>
      <c r="GX708" s="8"/>
      <c r="GY708" s="8"/>
      <c r="GZ708" s="8"/>
      <c r="HA708" s="8"/>
      <c r="HB708" s="8"/>
      <c r="HC708" s="8"/>
      <c r="HD708" s="8"/>
    </row>
    <row r="709" spans="2:212"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103"/>
      <c r="R709" s="8"/>
      <c r="S709" s="8"/>
      <c r="T709" s="103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9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  <c r="AY709" s="8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8"/>
      <c r="BS709" s="8"/>
      <c r="BT709" s="8"/>
      <c r="BU709" s="8"/>
      <c r="BV709" s="8"/>
      <c r="BW709" s="8"/>
      <c r="BX709" s="8"/>
      <c r="BY709" s="8"/>
      <c r="BZ709" s="8"/>
      <c r="CA709" s="8"/>
      <c r="CB709" s="8"/>
      <c r="CC709" s="8"/>
      <c r="CD709" s="8"/>
      <c r="CE709" s="8"/>
      <c r="CF709" s="8"/>
      <c r="CG709" s="8"/>
      <c r="CH709" s="8"/>
      <c r="CI709" s="8"/>
      <c r="CJ709" s="8"/>
      <c r="CK709" s="8"/>
      <c r="CL709" s="8"/>
      <c r="CM709" s="8"/>
      <c r="CN709" s="8"/>
      <c r="CO709" s="8"/>
      <c r="CP709" s="8"/>
      <c r="CQ709" s="9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12"/>
      <c r="DG709" s="8"/>
      <c r="DH709" s="8"/>
      <c r="DI709" s="8"/>
      <c r="DJ709" s="8"/>
      <c r="DK709" s="8"/>
      <c r="DL709" s="8"/>
      <c r="DM709" s="8"/>
      <c r="DN709" s="8"/>
      <c r="DO709" s="8"/>
      <c r="DP709" s="8"/>
      <c r="DQ709" s="8"/>
      <c r="DR709" s="8"/>
      <c r="DS709" s="8"/>
      <c r="DT709" s="8"/>
      <c r="DU709" s="8"/>
      <c r="DV709" s="8"/>
      <c r="DW709" s="8"/>
      <c r="DX709" s="8"/>
      <c r="DY709" s="8"/>
      <c r="DZ709" s="8"/>
      <c r="EA709" s="8"/>
      <c r="EB709" s="8"/>
      <c r="EC709" s="8"/>
      <c r="ED709" s="8"/>
      <c r="EE709" s="8"/>
      <c r="EF709" s="8"/>
      <c r="EG709" s="8"/>
      <c r="EH709" s="8"/>
      <c r="EI709" s="8"/>
      <c r="EJ709" s="8"/>
      <c r="EK709" s="8"/>
      <c r="EL709" s="8"/>
      <c r="EM709" s="8"/>
      <c r="EN709" s="8"/>
      <c r="EO709" s="8"/>
      <c r="EP709" s="8"/>
      <c r="EQ709" s="8"/>
      <c r="ER709" s="8"/>
      <c r="ES709" s="8"/>
      <c r="ET709" s="8"/>
      <c r="EU709" s="8"/>
      <c r="EV709" s="8"/>
      <c r="EW709" s="8"/>
      <c r="EX709" s="8"/>
      <c r="EY709" s="8"/>
      <c r="EZ709" s="8"/>
      <c r="FA709" s="8"/>
      <c r="FB709" s="8"/>
      <c r="FC709" s="8"/>
      <c r="FD709" s="8"/>
      <c r="FE709" s="8"/>
      <c r="FF709" s="8"/>
      <c r="FG709" s="8"/>
      <c r="FH709" s="8"/>
      <c r="FI709" s="8"/>
      <c r="FJ709" s="8"/>
      <c r="FK709" s="8"/>
      <c r="FL709" s="8"/>
      <c r="FM709" s="8"/>
      <c r="FN709" s="8"/>
      <c r="FO709" s="8"/>
      <c r="FP709" s="8"/>
      <c r="FQ709" s="8"/>
      <c r="FR709" s="8"/>
      <c r="FS709" s="8"/>
      <c r="FT709" s="8"/>
      <c r="FU709" s="8"/>
      <c r="FV709" s="8"/>
      <c r="FW709" s="8"/>
      <c r="FX709" s="8"/>
      <c r="FY709" s="8"/>
      <c r="FZ709" s="8"/>
      <c r="GA709" s="8"/>
      <c r="GB709" s="8"/>
      <c r="GC709" s="8"/>
      <c r="GD709" s="8"/>
      <c r="GE709" s="8"/>
      <c r="GF709" s="8"/>
      <c r="GG709" s="8"/>
      <c r="GH709" s="8"/>
      <c r="GI709" s="8"/>
      <c r="GJ709" s="8"/>
      <c r="GK709" s="8"/>
      <c r="GL709" s="8"/>
      <c r="GM709" s="8"/>
      <c r="GN709" s="8"/>
      <c r="GO709" s="8"/>
      <c r="GP709" s="8"/>
      <c r="GQ709" s="8"/>
      <c r="GR709" s="8"/>
      <c r="GS709" s="8"/>
      <c r="GT709" s="8"/>
      <c r="GU709" s="8"/>
      <c r="GV709" s="8"/>
      <c r="GW709" s="8"/>
      <c r="GX709" s="8"/>
      <c r="GY709" s="8"/>
      <c r="GZ709" s="8"/>
      <c r="HA709" s="8"/>
      <c r="HB709" s="8"/>
      <c r="HC709" s="8"/>
      <c r="HD709" s="8"/>
    </row>
    <row r="710" spans="2:212"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103"/>
      <c r="R710" s="8"/>
      <c r="S710" s="8"/>
      <c r="T710" s="103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9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  <c r="AY710" s="8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8"/>
      <c r="BS710" s="8"/>
      <c r="BT710" s="8"/>
      <c r="BU710" s="8"/>
      <c r="BV710" s="8"/>
      <c r="BW710" s="8"/>
      <c r="BX710" s="8"/>
      <c r="BY710" s="8"/>
      <c r="BZ710" s="8"/>
      <c r="CA710" s="8"/>
      <c r="CB710" s="8"/>
      <c r="CC710" s="8"/>
      <c r="CD710" s="8"/>
      <c r="CE710" s="8"/>
      <c r="CF710" s="8"/>
      <c r="CG710" s="8"/>
      <c r="CH710" s="8"/>
      <c r="CI710" s="8"/>
      <c r="CJ710" s="8"/>
      <c r="CK710" s="8"/>
      <c r="CL710" s="8"/>
      <c r="CM710" s="8"/>
      <c r="CN710" s="8"/>
      <c r="CO710" s="8"/>
      <c r="CP710" s="8"/>
      <c r="CQ710" s="9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12"/>
      <c r="DG710" s="8"/>
      <c r="DH710" s="8"/>
      <c r="DI710" s="8"/>
      <c r="DJ710" s="8"/>
      <c r="DK710" s="8"/>
      <c r="DL710" s="8"/>
      <c r="DM710" s="8"/>
      <c r="DN710" s="8"/>
      <c r="DO710" s="8"/>
      <c r="DP710" s="8"/>
      <c r="DQ710" s="8"/>
      <c r="DR710" s="8"/>
      <c r="DS710" s="8"/>
      <c r="DT710" s="8"/>
      <c r="DU710" s="8"/>
      <c r="DV710" s="8"/>
      <c r="DW710" s="8"/>
      <c r="DX710" s="8"/>
      <c r="DY710" s="8"/>
      <c r="DZ710" s="8"/>
      <c r="EA710" s="8"/>
      <c r="EB710" s="8"/>
      <c r="EC710" s="8"/>
      <c r="ED710" s="8"/>
      <c r="EE710" s="8"/>
      <c r="EF710" s="8"/>
      <c r="EG710" s="8"/>
      <c r="EH710" s="8"/>
      <c r="EI710" s="8"/>
      <c r="EJ710" s="8"/>
      <c r="EK710" s="8"/>
      <c r="EL710" s="8"/>
      <c r="EM710" s="8"/>
      <c r="EN710" s="8"/>
      <c r="EO710" s="8"/>
      <c r="EP710" s="8"/>
      <c r="EQ710" s="8"/>
      <c r="ER710" s="8"/>
      <c r="ES710" s="8"/>
      <c r="ET710" s="8"/>
      <c r="EU710" s="8"/>
      <c r="EV710" s="8"/>
      <c r="EW710" s="8"/>
      <c r="EX710" s="8"/>
      <c r="EY710" s="8"/>
      <c r="EZ710" s="8"/>
      <c r="FA710" s="8"/>
      <c r="FB710" s="8"/>
      <c r="FC710" s="8"/>
      <c r="FD710" s="8"/>
      <c r="FE710" s="8"/>
      <c r="FF710" s="8"/>
      <c r="FG710" s="8"/>
      <c r="FH710" s="8"/>
      <c r="FI710" s="8"/>
      <c r="FJ710" s="8"/>
      <c r="FK710" s="8"/>
      <c r="FL710" s="8"/>
      <c r="FM710" s="8"/>
      <c r="FN710" s="8"/>
      <c r="FO710" s="8"/>
      <c r="FP710" s="8"/>
      <c r="FQ710" s="8"/>
      <c r="FR710" s="8"/>
      <c r="FS710" s="8"/>
      <c r="FT710" s="8"/>
      <c r="FU710" s="8"/>
      <c r="FV710" s="8"/>
      <c r="FW710" s="8"/>
      <c r="FX710" s="8"/>
      <c r="FY710" s="8"/>
      <c r="FZ710" s="8"/>
      <c r="GA710" s="8"/>
      <c r="GB710" s="8"/>
      <c r="GC710" s="8"/>
      <c r="GD710" s="8"/>
      <c r="GE710" s="8"/>
      <c r="GF710" s="8"/>
      <c r="GG710" s="8"/>
      <c r="GH710" s="8"/>
      <c r="GI710" s="8"/>
      <c r="GJ710" s="8"/>
      <c r="GK710" s="8"/>
      <c r="GL710" s="8"/>
      <c r="GM710" s="8"/>
      <c r="GN710" s="8"/>
      <c r="GO710" s="8"/>
      <c r="GP710" s="8"/>
      <c r="GQ710" s="8"/>
      <c r="GR710" s="8"/>
      <c r="GS710" s="8"/>
      <c r="GT710" s="8"/>
      <c r="GU710" s="8"/>
      <c r="GV710" s="8"/>
      <c r="GW710" s="8"/>
      <c r="GX710" s="8"/>
      <c r="GY710" s="8"/>
      <c r="GZ710" s="8"/>
      <c r="HA710" s="8"/>
      <c r="HB710" s="8"/>
      <c r="HC710" s="8"/>
      <c r="HD710" s="8"/>
    </row>
    <row r="711" spans="2:212"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103"/>
      <c r="R711" s="8"/>
      <c r="S711" s="8"/>
      <c r="T711" s="103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9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9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12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  <c r="GJ711" s="8"/>
      <c r="GK711" s="8"/>
      <c r="GL711" s="8"/>
      <c r="GM711" s="8"/>
      <c r="GN711" s="8"/>
      <c r="GO711" s="8"/>
      <c r="GP711" s="8"/>
      <c r="GQ711" s="8"/>
      <c r="GR711" s="8"/>
      <c r="GS711" s="8"/>
      <c r="GT711" s="8"/>
      <c r="GU711" s="8"/>
      <c r="GV711" s="8"/>
      <c r="GW711" s="8"/>
      <c r="GX711" s="8"/>
      <c r="GY711" s="8"/>
      <c r="GZ711" s="8"/>
      <c r="HA711" s="8"/>
      <c r="HB711" s="8"/>
      <c r="HC711" s="8"/>
      <c r="HD711" s="8"/>
    </row>
    <row r="712" spans="2:212"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103"/>
      <c r="R712" s="8"/>
      <c r="S712" s="8"/>
      <c r="T712" s="103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9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  <c r="AY712" s="8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8"/>
      <c r="BS712" s="8"/>
      <c r="BT712" s="8"/>
      <c r="BU712" s="8"/>
      <c r="BV712" s="8"/>
      <c r="BW712" s="8"/>
      <c r="BX712" s="8"/>
      <c r="BY712" s="8"/>
      <c r="BZ712" s="8"/>
      <c r="CA712" s="8"/>
      <c r="CB712" s="8"/>
      <c r="CC712" s="8"/>
      <c r="CD712" s="8"/>
      <c r="CE712" s="8"/>
      <c r="CF712" s="8"/>
      <c r="CG712" s="8"/>
      <c r="CH712" s="8"/>
      <c r="CI712" s="8"/>
      <c r="CJ712" s="8"/>
      <c r="CK712" s="8"/>
      <c r="CL712" s="8"/>
      <c r="CM712" s="8"/>
      <c r="CN712" s="8"/>
      <c r="CO712" s="8"/>
      <c r="CP712" s="8"/>
      <c r="CQ712" s="9"/>
      <c r="CR712" s="8"/>
      <c r="CS712" s="8"/>
      <c r="CT712" s="8"/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12"/>
      <c r="DG712" s="8"/>
      <c r="DH712" s="8"/>
      <c r="DI712" s="8"/>
      <c r="DJ712" s="8"/>
      <c r="DK712" s="8"/>
      <c r="DL712" s="8"/>
      <c r="DM712" s="8"/>
      <c r="DN712" s="8"/>
      <c r="DO712" s="8"/>
      <c r="DP712" s="8"/>
      <c r="DQ712" s="8"/>
      <c r="DR712" s="8"/>
      <c r="DS712" s="8"/>
      <c r="DT712" s="8"/>
      <c r="DU712" s="8"/>
      <c r="DV712" s="8"/>
      <c r="DW712" s="8"/>
      <c r="DX712" s="8"/>
      <c r="DY712" s="8"/>
      <c r="DZ712" s="8"/>
      <c r="EA712" s="8"/>
      <c r="EB712" s="8"/>
      <c r="EC712" s="8"/>
      <c r="ED712" s="8"/>
      <c r="EE712" s="8"/>
      <c r="EF712" s="8"/>
      <c r="EG712" s="8"/>
      <c r="EH712" s="8"/>
      <c r="EI712" s="8"/>
      <c r="EJ712" s="8"/>
      <c r="EK712" s="8"/>
      <c r="EL712" s="8"/>
      <c r="EM712" s="8"/>
      <c r="EN712" s="8"/>
      <c r="EO712" s="8"/>
      <c r="EP712" s="8"/>
      <c r="EQ712" s="8"/>
      <c r="ER712" s="8"/>
      <c r="ES712" s="8"/>
      <c r="ET712" s="8"/>
      <c r="EU712" s="8"/>
      <c r="EV712" s="8"/>
      <c r="EW712" s="8"/>
      <c r="EX712" s="8"/>
      <c r="EY712" s="8"/>
      <c r="EZ712" s="8"/>
      <c r="FA712" s="8"/>
      <c r="FB712" s="8"/>
      <c r="FC712" s="8"/>
      <c r="FD712" s="8"/>
      <c r="FE712" s="8"/>
      <c r="FF712" s="8"/>
      <c r="FG712" s="8"/>
      <c r="FH712" s="8"/>
      <c r="FI712" s="8"/>
      <c r="FJ712" s="8"/>
      <c r="FK712" s="8"/>
      <c r="FL712" s="8"/>
      <c r="FM712" s="8"/>
      <c r="FN712" s="8"/>
      <c r="FO712" s="8"/>
      <c r="FP712" s="8"/>
      <c r="FQ712" s="8"/>
      <c r="FR712" s="8"/>
      <c r="FS712" s="8"/>
      <c r="FT712" s="8"/>
      <c r="FU712" s="8"/>
      <c r="FV712" s="8"/>
      <c r="FW712" s="8"/>
      <c r="FX712" s="8"/>
      <c r="FY712" s="8"/>
      <c r="FZ712" s="8"/>
      <c r="GA712" s="8"/>
      <c r="GB712" s="8"/>
      <c r="GC712" s="8"/>
      <c r="GD712" s="8"/>
      <c r="GE712" s="8"/>
      <c r="GF712" s="8"/>
      <c r="GG712" s="8"/>
      <c r="GH712" s="8"/>
      <c r="GI712" s="8"/>
      <c r="GJ712" s="8"/>
      <c r="GK712" s="8"/>
      <c r="GL712" s="8"/>
      <c r="GM712" s="8"/>
      <c r="GN712" s="8"/>
      <c r="GO712" s="8"/>
      <c r="GP712" s="8"/>
      <c r="GQ712" s="8"/>
      <c r="GR712" s="8"/>
      <c r="GS712" s="8"/>
      <c r="GT712" s="8"/>
      <c r="GU712" s="8"/>
      <c r="GV712" s="8"/>
      <c r="GW712" s="8"/>
      <c r="GX712" s="8"/>
      <c r="GY712" s="8"/>
      <c r="GZ712" s="8"/>
      <c r="HA712" s="8"/>
      <c r="HB712" s="8"/>
      <c r="HC712" s="8"/>
      <c r="HD712" s="8"/>
    </row>
    <row r="713" spans="2:212"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103"/>
      <c r="R713" s="8"/>
      <c r="S713" s="8"/>
      <c r="T713" s="103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9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  <c r="AY713" s="8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8"/>
      <c r="BS713" s="8"/>
      <c r="BT713" s="8"/>
      <c r="BU713" s="8"/>
      <c r="BV713" s="8"/>
      <c r="BW713" s="8"/>
      <c r="BX713" s="8"/>
      <c r="BY713" s="8"/>
      <c r="BZ713" s="8"/>
      <c r="CA713" s="8"/>
      <c r="CB713" s="8"/>
      <c r="CC713" s="8"/>
      <c r="CD713" s="8"/>
      <c r="CE713" s="8"/>
      <c r="CF713" s="8"/>
      <c r="CG713" s="8"/>
      <c r="CH713" s="8"/>
      <c r="CI713" s="8"/>
      <c r="CJ713" s="8"/>
      <c r="CK713" s="8"/>
      <c r="CL713" s="8"/>
      <c r="CM713" s="8"/>
      <c r="CN713" s="8"/>
      <c r="CO713" s="8"/>
      <c r="CP713" s="8"/>
      <c r="CQ713" s="9"/>
      <c r="CR713" s="8"/>
      <c r="CS713" s="8"/>
      <c r="CT713" s="8"/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12"/>
      <c r="DG713" s="8"/>
      <c r="DH713" s="8"/>
      <c r="DI713" s="8"/>
      <c r="DJ713" s="8"/>
      <c r="DK713" s="8"/>
      <c r="DL713" s="8"/>
      <c r="DM713" s="8"/>
      <c r="DN713" s="8"/>
      <c r="DO713" s="8"/>
      <c r="DP713" s="8"/>
      <c r="DQ713" s="8"/>
      <c r="DR713" s="8"/>
      <c r="DS713" s="8"/>
      <c r="DT713" s="8"/>
      <c r="DU713" s="8"/>
      <c r="DV713" s="8"/>
      <c r="DW713" s="8"/>
      <c r="DX713" s="8"/>
      <c r="DY713" s="8"/>
      <c r="DZ713" s="8"/>
      <c r="EA713" s="8"/>
      <c r="EB713" s="8"/>
      <c r="EC713" s="8"/>
      <c r="ED713" s="8"/>
      <c r="EE713" s="8"/>
      <c r="EF713" s="8"/>
      <c r="EG713" s="8"/>
      <c r="EH713" s="8"/>
      <c r="EI713" s="8"/>
      <c r="EJ713" s="8"/>
      <c r="EK713" s="8"/>
      <c r="EL713" s="8"/>
      <c r="EM713" s="8"/>
      <c r="EN713" s="8"/>
      <c r="EO713" s="8"/>
      <c r="EP713" s="8"/>
      <c r="EQ713" s="8"/>
      <c r="ER713" s="8"/>
      <c r="ES713" s="8"/>
      <c r="ET713" s="8"/>
      <c r="EU713" s="8"/>
      <c r="EV713" s="8"/>
      <c r="EW713" s="8"/>
      <c r="EX713" s="8"/>
      <c r="EY713" s="8"/>
      <c r="EZ713" s="8"/>
      <c r="FA713" s="8"/>
      <c r="FB713" s="8"/>
      <c r="FC713" s="8"/>
      <c r="FD713" s="8"/>
      <c r="FE713" s="8"/>
      <c r="FF713" s="8"/>
      <c r="FG713" s="8"/>
      <c r="FH713" s="8"/>
      <c r="FI713" s="8"/>
      <c r="FJ713" s="8"/>
      <c r="FK713" s="8"/>
      <c r="FL713" s="8"/>
      <c r="FM713" s="8"/>
      <c r="FN713" s="8"/>
      <c r="FO713" s="8"/>
      <c r="FP713" s="8"/>
      <c r="FQ713" s="8"/>
      <c r="FR713" s="8"/>
      <c r="FS713" s="8"/>
      <c r="FT713" s="8"/>
      <c r="FU713" s="8"/>
      <c r="FV713" s="8"/>
      <c r="FW713" s="8"/>
      <c r="FX713" s="8"/>
      <c r="FY713" s="8"/>
      <c r="FZ713" s="8"/>
      <c r="GA713" s="8"/>
      <c r="GB713" s="8"/>
      <c r="GC713" s="8"/>
      <c r="GD713" s="8"/>
      <c r="GE713" s="8"/>
      <c r="GF713" s="8"/>
      <c r="GG713" s="8"/>
      <c r="GH713" s="8"/>
      <c r="GI713" s="8"/>
      <c r="GJ713" s="8"/>
      <c r="GK713" s="8"/>
      <c r="GL713" s="8"/>
      <c r="GM713" s="8"/>
      <c r="GN713" s="8"/>
      <c r="GO713" s="8"/>
      <c r="GP713" s="8"/>
      <c r="GQ713" s="8"/>
      <c r="GR713" s="8"/>
      <c r="GS713" s="8"/>
      <c r="GT713" s="8"/>
      <c r="GU713" s="8"/>
      <c r="GV713" s="8"/>
      <c r="GW713" s="8"/>
      <c r="GX713" s="8"/>
      <c r="GY713" s="8"/>
      <c r="GZ713" s="8"/>
      <c r="HA713" s="8"/>
      <c r="HB713" s="8"/>
      <c r="HC713" s="8"/>
      <c r="HD713" s="8"/>
    </row>
    <row r="714" spans="2:212"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103"/>
      <c r="R714" s="8"/>
      <c r="S714" s="8"/>
      <c r="T714" s="103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9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  <c r="AY714" s="8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8"/>
      <c r="BS714" s="8"/>
      <c r="BT714" s="8"/>
      <c r="BU714" s="8"/>
      <c r="BV714" s="8"/>
      <c r="BW714" s="8"/>
      <c r="BX714" s="8"/>
      <c r="BY714" s="8"/>
      <c r="BZ714" s="8"/>
      <c r="CA714" s="8"/>
      <c r="CB714" s="8"/>
      <c r="CC714" s="8"/>
      <c r="CD714" s="8"/>
      <c r="CE714" s="8"/>
      <c r="CF714" s="8"/>
      <c r="CG714" s="8"/>
      <c r="CH714" s="8"/>
      <c r="CI714" s="8"/>
      <c r="CJ714" s="8"/>
      <c r="CK714" s="8"/>
      <c r="CL714" s="8"/>
      <c r="CM714" s="8"/>
      <c r="CN714" s="8"/>
      <c r="CO714" s="8"/>
      <c r="CP714" s="8"/>
      <c r="CQ714" s="9"/>
      <c r="CR714" s="8"/>
      <c r="CS714" s="8"/>
      <c r="CT714" s="8"/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12"/>
      <c r="DG714" s="8"/>
      <c r="DH714" s="8"/>
      <c r="DI714" s="8"/>
      <c r="DJ714" s="8"/>
      <c r="DK714" s="8"/>
      <c r="DL714" s="8"/>
      <c r="DM714" s="8"/>
      <c r="DN714" s="8"/>
      <c r="DO714" s="8"/>
      <c r="DP714" s="8"/>
      <c r="DQ714" s="8"/>
      <c r="DR714" s="8"/>
      <c r="DS714" s="8"/>
      <c r="DT714" s="8"/>
      <c r="DU714" s="8"/>
      <c r="DV714" s="8"/>
      <c r="DW714" s="8"/>
      <c r="DX714" s="8"/>
      <c r="DY714" s="8"/>
      <c r="DZ714" s="8"/>
      <c r="EA714" s="8"/>
      <c r="EB714" s="8"/>
      <c r="EC714" s="8"/>
      <c r="ED714" s="8"/>
      <c r="EE714" s="8"/>
      <c r="EF714" s="8"/>
      <c r="EG714" s="8"/>
      <c r="EH714" s="8"/>
      <c r="EI714" s="8"/>
      <c r="EJ714" s="8"/>
      <c r="EK714" s="8"/>
      <c r="EL714" s="8"/>
      <c r="EM714" s="8"/>
      <c r="EN714" s="8"/>
      <c r="EO714" s="8"/>
      <c r="EP714" s="8"/>
      <c r="EQ714" s="8"/>
      <c r="ER714" s="8"/>
      <c r="ES714" s="8"/>
      <c r="ET714" s="8"/>
      <c r="EU714" s="8"/>
      <c r="EV714" s="8"/>
      <c r="EW714" s="8"/>
      <c r="EX714" s="8"/>
      <c r="EY714" s="8"/>
      <c r="EZ714" s="8"/>
      <c r="FA714" s="8"/>
      <c r="FB714" s="8"/>
      <c r="FC714" s="8"/>
      <c r="FD714" s="8"/>
      <c r="FE714" s="8"/>
      <c r="FF714" s="8"/>
      <c r="FG714" s="8"/>
      <c r="FH714" s="8"/>
      <c r="FI714" s="8"/>
      <c r="FJ714" s="8"/>
      <c r="FK714" s="8"/>
      <c r="FL714" s="8"/>
      <c r="FM714" s="8"/>
      <c r="FN714" s="8"/>
      <c r="FO714" s="8"/>
      <c r="FP714" s="8"/>
      <c r="FQ714" s="8"/>
      <c r="FR714" s="8"/>
      <c r="FS714" s="8"/>
      <c r="FT714" s="8"/>
      <c r="FU714" s="8"/>
      <c r="FV714" s="8"/>
      <c r="FW714" s="8"/>
      <c r="FX714" s="8"/>
      <c r="FY714" s="8"/>
      <c r="FZ714" s="8"/>
      <c r="GA714" s="8"/>
      <c r="GB714" s="8"/>
      <c r="GC714" s="8"/>
      <c r="GD714" s="8"/>
      <c r="GE714" s="8"/>
      <c r="GF714" s="8"/>
      <c r="GG714" s="8"/>
      <c r="GH714" s="8"/>
      <c r="GI714" s="8"/>
      <c r="GJ714" s="8"/>
      <c r="GK714" s="8"/>
      <c r="GL714" s="8"/>
      <c r="GM714" s="8"/>
      <c r="GN714" s="8"/>
      <c r="GO714" s="8"/>
      <c r="GP714" s="8"/>
      <c r="GQ714" s="8"/>
      <c r="GR714" s="8"/>
      <c r="GS714" s="8"/>
      <c r="GT714" s="8"/>
      <c r="GU714" s="8"/>
      <c r="GV714" s="8"/>
      <c r="GW714" s="8"/>
      <c r="GX714" s="8"/>
      <c r="GY714" s="8"/>
      <c r="GZ714" s="8"/>
      <c r="HA714" s="8"/>
      <c r="HB714" s="8"/>
      <c r="HC714" s="8"/>
      <c r="HD714" s="8"/>
    </row>
    <row r="715" spans="2:212"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103"/>
      <c r="R715" s="8"/>
      <c r="S715" s="8"/>
      <c r="T715" s="103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9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  <c r="AY715" s="8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8"/>
      <c r="BS715" s="8"/>
      <c r="BT715" s="8"/>
      <c r="BU715" s="8"/>
      <c r="BV715" s="8"/>
      <c r="BW715" s="8"/>
      <c r="BX715" s="8"/>
      <c r="BY715" s="8"/>
      <c r="BZ715" s="8"/>
      <c r="CA715" s="8"/>
      <c r="CB715" s="8"/>
      <c r="CC715" s="8"/>
      <c r="CD715" s="8"/>
      <c r="CE715" s="8"/>
      <c r="CF715" s="8"/>
      <c r="CG715" s="8"/>
      <c r="CH715" s="8"/>
      <c r="CI715" s="8"/>
      <c r="CJ715" s="8"/>
      <c r="CK715" s="8"/>
      <c r="CL715" s="8"/>
      <c r="CM715" s="8"/>
      <c r="CN715" s="8"/>
      <c r="CO715" s="8"/>
      <c r="CP715" s="8"/>
      <c r="CQ715" s="9"/>
      <c r="CR715" s="8"/>
      <c r="CS715" s="8"/>
      <c r="CT715" s="8"/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12"/>
      <c r="DG715" s="8"/>
      <c r="DH715" s="8"/>
      <c r="DI715" s="8"/>
      <c r="DJ715" s="8"/>
      <c r="DK715" s="8"/>
      <c r="DL715" s="8"/>
      <c r="DM715" s="8"/>
      <c r="DN715" s="8"/>
      <c r="DO715" s="8"/>
      <c r="DP715" s="8"/>
      <c r="DQ715" s="8"/>
      <c r="DR715" s="8"/>
      <c r="DS715" s="8"/>
      <c r="DT715" s="8"/>
      <c r="DU715" s="8"/>
      <c r="DV715" s="8"/>
      <c r="DW715" s="8"/>
      <c r="DX715" s="8"/>
      <c r="DY715" s="8"/>
      <c r="DZ715" s="8"/>
      <c r="EA715" s="8"/>
      <c r="EB715" s="8"/>
      <c r="EC715" s="8"/>
      <c r="ED715" s="8"/>
      <c r="EE715" s="8"/>
      <c r="EF715" s="8"/>
      <c r="EG715" s="8"/>
      <c r="EH715" s="8"/>
      <c r="EI715" s="8"/>
      <c r="EJ715" s="8"/>
      <c r="EK715" s="8"/>
      <c r="EL715" s="8"/>
      <c r="EM715" s="8"/>
      <c r="EN715" s="8"/>
      <c r="EO715" s="8"/>
      <c r="EP715" s="8"/>
      <c r="EQ715" s="8"/>
      <c r="ER715" s="8"/>
      <c r="ES715" s="8"/>
      <c r="ET715" s="8"/>
      <c r="EU715" s="8"/>
      <c r="EV715" s="8"/>
      <c r="EW715" s="8"/>
      <c r="EX715" s="8"/>
      <c r="EY715" s="8"/>
      <c r="EZ715" s="8"/>
      <c r="FA715" s="8"/>
      <c r="FB715" s="8"/>
      <c r="FC715" s="8"/>
      <c r="FD715" s="8"/>
      <c r="FE715" s="8"/>
      <c r="FF715" s="8"/>
      <c r="FG715" s="8"/>
      <c r="FH715" s="8"/>
      <c r="FI715" s="8"/>
      <c r="FJ715" s="8"/>
      <c r="FK715" s="8"/>
      <c r="FL715" s="8"/>
      <c r="FM715" s="8"/>
      <c r="FN715" s="8"/>
      <c r="FO715" s="8"/>
      <c r="FP715" s="8"/>
      <c r="FQ715" s="8"/>
      <c r="FR715" s="8"/>
      <c r="FS715" s="8"/>
      <c r="FT715" s="8"/>
      <c r="FU715" s="8"/>
      <c r="FV715" s="8"/>
      <c r="FW715" s="8"/>
      <c r="FX715" s="8"/>
      <c r="FY715" s="8"/>
      <c r="FZ715" s="8"/>
      <c r="GA715" s="8"/>
      <c r="GB715" s="8"/>
      <c r="GC715" s="8"/>
      <c r="GD715" s="8"/>
      <c r="GE715" s="8"/>
      <c r="GF715" s="8"/>
      <c r="GG715" s="8"/>
      <c r="GH715" s="8"/>
      <c r="GI715" s="8"/>
      <c r="GJ715" s="8"/>
      <c r="GK715" s="8"/>
      <c r="GL715" s="8"/>
      <c r="GM715" s="8"/>
      <c r="GN715" s="8"/>
      <c r="GO715" s="8"/>
      <c r="GP715" s="8"/>
      <c r="GQ715" s="8"/>
      <c r="GR715" s="8"/>
      <c r="GS715" s="8"/>
      <c r="GT715" s="8"/>
      <c r="GU715" s="8"/>
      <c r="GV715" s="8"/>
      <c r="GW715" s="8"/>
      <c r="GX715" s="8"/>
      <c r="GY715" s="8"/>
      <c r="GZ715" s="8"/>
      <c r="HA715" s="8"/>
      <c r="HB715" s="8"/>
      <c r="HC715" s="8"/>
      <c r="HD715" s="8"/>
    </row>
    <row r="716" spans="2:212"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103"/>
      <c r="R716" s="8"/>
      <c r="S716" s="8"/>
      <c r="T716" s="103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9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  <c r="AY716" s="8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8"/>
      <c r="BS716" s="8"/>
      <c r="BT716" s="8"/>
      <c r="BU716" s="8"/>
      <c r="BV716" s="8"/>
      <c r="BW716" s="8"/>
      <c r="BX716" s="8"/>
      <c r="BY716" s="8"/>
      <c r="BZ716" s="8"/>
      <c r="CA716" s="8"/>
      <c r="CB716" s="8"/>
      <c r="CC716" s="8"/>
      <c r="CD716" s="8"/>
      <c r="CE716" s="8"/>
      <c r="CF716" s="8"/>
      <c r="CG716" s="8"/>
      <c r="CH716" s="8"/>
      <c r="CI716" s="8"/>
      <c r="CJ716" s="8"/>
      <c r="CK716" s="8"/>
      <c r="CL716" s="8"/>
      <c r="CM716" s="8"/>
      <c r="CN716" s="8"/>
      <c r="CO716" s="8"/>
      <c r="CP716" s="8"/>
      <c r="CQ716" s="9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12"/>
      <c r="DG716" s="8"/>
      <c r="DH716" s="8"/>
      <c r="DI716" s="8"/>
      <c r="DJ716" s="8"/>
      <c r="DK716" s="8"/>
      <c r="DL716" s="8"/>
      <c r="DM716" s="8"/>
      <c r="DN716" s="8"/>
      <c r="DO716" s="8"/>
      <c r="DP716" s="8"/>
      <c r="DQ716" s="8"/>
      <c r="DR716" s="8"/>
      <c r="DS716" s="8"/>
      <c r="DT716" s="8"/>
      <c r="DU716" s="8"/>
      <c r="DV716" s="8"/>
      <c r="DW716" s="8"/>
      <c r="DX716" s="8"/>
      <c r="DY716" s="8"/>
      <c r="DZ716" s="8"/>
      <c r="EA716" s="8"/>
      <c r="EB716" s="8"/>
      <c r="EC716" s="8"/>
      <c r="ED716" s="8"/>
      <c r="EE716" s="8"/>
      <c r="EF716" s="8"/>
      <c r="EG716" s="8"/>
      <c r="EH716" s="8"/>
      <c r="EI716" s="8"/>
      <c r="EJ716" s="8"/>
      <c r="EK716" s="8"/>
      <c r="EL716" s="8"/>
      <c r="EM716" s="8"/>
      <c r="EN716" s="8"/>
      <c r="EO716" s="8"/>
      <c r="EP716" s="8"/>
      <c r="EQ716" s="8"/>
      <c r="ER716" s="8"/>
      <c r="ES716" s="8"/>
      <c r="ET716" s="8"/>
      <c r="EU716" s="8"/>
      <c r="EV716" s="8"/>
      <c r="EW716" s="8"/>
      <c r="EX716" s="8"/>
      <c r="EY716" s="8"/>
      <c r="EZ716" s="8"/>
      <c r="FA716" s="8"/>
      <c r="FB716" s="8"/>
      <c r="FC716" s="8"/>
      <c r="FD716" s="8"/>
      <c r="FE716" s="8"/>
      <c r="FF716" s="8"/>
      <c r="FG716" s="8"/>
      <c r="FH716" s="8"/>
      <c r="FI716" s="8"/>
      <c r="FJ716" s="8"/>
      <c r="FK716" s="8"/>
      <c r="FL716" s="8"/>
      <c r="FM716" s="8"/>
      <c r="FN716" s="8"/>
      <c r="FO716" s="8"/>
      <c r="FP716" s="8"/>
      <c r="FQ716" s="8"/>
      <c r="FR716" s="8"/>
      <c r="FS716" s="8"/>
      <c r="FT716" s="8"/>
      <c r="FU716" s="8"/>
      <c r="FV716" s="8"/>
      <c r="FW716" s="8"/>
      <c r="FX716" s="8"/>
      <c r="FY716" s="8"/>
      <c r="FZ716" s="8"/>
      <c r="GA716" s="8"/>
      <c r="GB716" s="8"/>
      <c r="GC716" s="8"/>
      <c r="GD716" s="8"/>
      <c r="GE716" s="8"/>
      <c r="GF716" s="8"/>
      <c r="GG716" s="8"/>
      <c r="GH716" s="8"/>
      <c r="GI716" s="8"/>
      <c r="GJ716" s="8"/>
      <c r="GK716" s="8"/>
      <c r="GL716" s="8"/>
      <c r="GM716" s="8"/>
      <c r="GN716" s="8"/>
      <c r="GO716" s="8"/>
      <c r="GP716" s="8"/>
      <c r="GQ716" s="8"/>
      <c r="GR716" s="8"/>
      <c r="GS716" s="8"/>
      <c r="GT716" s="8"/>
      <c r="GU716" s="8"/>
      <c r="GV716" s="8"/>
      <c r="GW716" s="8"/>
      <c r="GX716" s="8"/>
      <c r="GY716" s="8"/>
      <c r="GZ716" s="8"/>
      <c r="HA716" s="8"/>
      <c r="HB716" s="8"/>
      <c r="HC716" s="8"/>
      <c r="HD716" s="8"/>
    </row>
    <row r="717" spans="2:212"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103"/>
      <c r="R717" s="8"/>
      <c r="S717" s="8"/>
      <c r="T717" s="103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9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9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12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  <c r="GJ717" s="8"/>
      <c r="GK717" s="8"/>
      <c r="GL717" s="8"/>
      <c r="GM717" s="8"/>
      <c r="GN717" s="8"/>
      <c r="GO717" s="8"/>
      <c r="GP717" s="8"/>
      <c r="GQ717" s="8"/>
      <c r="GR717" s="8"/>
      <c r="GS717" s="8"/>
      <c r="GT717" s="8"/>
      <c r="GU717" s="8"/>
      <c r="GV717" s="8"/>
      <c r="GW717" s="8"/>
      <c r="GX717" s="8"/>
      <c r="GY717" s="8"/>
      <c r="GZ717" s="8"/>
      <c r="HA717" s="8"/>
      <c r="HB717" s="8"/>
      <c r="HC717" s="8"/>
      <c r="HD717" s="8"/>
    </row>
    <row r="718" spans="2:212"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103"/>
      <c r="R718" s="8"/>
      <c r="S718" s="8"/>
      <c r="T718" s="103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9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9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12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  <c r="GJ718" s="8"/>
      <c r="GK718" s="8"/>
      <c r="GL718" s="8"/>
      <c r="GM718" s="8"/>
      <c r="GN718" s="8"/>
      <c r="GO718" s="8"/>
      <c r="GP718" s="8"/>
      <c r="GQ718" s="8"/>
      <c r="GR718" s="8"/>
      <c r="GS718" s="8"/>
      <c r="GT718" s="8"/>
      <c r="GU718" s="8"/>
      <c r="GV718" s="8"/>
      <c r="GW718" s="8"/>
      <c r="GX718" s="8"/>
      <c r="GY718" s="8"/>
      <c r="GZ718" s="8"/>
      <c r="HA718" s="8"/>
      <c r="HB718" s="8"/>
      <c r="HC718" s="8"/>
      <c r="HD718" s="8"/>
    </row>
    <row r="719" spans="2:212"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103"/>
      <c r="R719" s="8"/>
      <c r="S719" s="8"/>
      <c r="T719" s="103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9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  <c r="AY719" s="8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8"/>
      <c r="BS719" s="8"/>
      <c r="BT719" s="8"/>
      <c r="BU719" s="8"/>
      <c r="BV719" s="8"/>
      <c r="BW719" s="8"/>
      <c r="BX719" s="8"/>
      <c r="BY719" s="8"/>
      <c r="BZ719" s="8"/>
      <c r="CA719" s="8"/>
      <c r="CB719" s="8"/>
      <c r="CC719" s="8"/>
      <c r="CD719" s="8"/>
      <c r="CE719" s="8"/>
      <c r="CF719" s="8"/>
      <c r="CG719" s="8"/>
      <c r="CH719" s="8"/>
      <c r="CI719" s="8"/>
      <c r="CJ719" s="8"/>
      <c r="CK719" s="8"/>
      <c r="CL719" s="8"/>
      <c r="CM719" s="8"/>
      <c r="CN719" s="8"/>
      <c r="CO719" s="8"/>
      <c r="CP719" s="8"/>
      <c r="CQ719" s="9"/>
      <c r="CR719" s="8"/>
      <c r="CS719" s="8"/>
      <c r="CT719" s="8"/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12"/>
      <c r="DG719" s="8"/>
      <c r="DH719" s="8"/>
      <c r="DI719" s="8"/>
      <c r="DJ719" s="8"/>
      <c r="DK719" s="8"/>
      <c r="DL719" s="8"/>
      <c r="DM719" s="8"/>
      <c r="DN719" s="8"/>
      <c r="DO719" s="8"/>
      <c r="DP719" s="8"/>
      <c r="DQ719" s="8"/>
      <c r="DR719" s="8"/>
      <c r="DS719" s="8"/>
      <c r="DT719" s="8"/>
      <c r="DU719" s="8"/>
      <c r="DV719" s="8"/>
      <c r="DW719" s="8"/>
      <c r="DX719" s="8"/>
      <c r="DY719" s="8"/>
      <c r="DZ719" s="8"/>
      <c r="EA719" s="8"/>
      <c r="EB719" s="8"/>
      <c r="EC719" s="8"/>
      <c r="ED719" s="8"/>
      <c r="EE719" s="8"/>
      <c r="EF719" s="8"/>
      <c r="EG719" s="8"/>
      <c r="EH719" s="8"/>
      <c r="EI719" s="8"/>
      <c r="EJ719" s="8"/>
      <c r="EK719" s="8"/>
      <c r="EL719" s="8"/>
      <c r="EM719" s="8"/>
      <c r="EN719" s="8"/>
      <c r="EO719" s="8"/>
      <c r="EP719" s="8"/>
      <c r="EQ719" s="8"/>
      <c r="ER719" s="8"/>
      <c r="ES719" s="8"/>
      <c r="ET719" s="8"/>
      <c r="EU719" s="8"/>
      <c r="EV719" s="8"/>
      <c r="EW719" s="8"/>
      <c r="EX719" s="8"/>
      <c r="EY719" s="8"/>
      <c r="EZ719" s="8"/>
      <c r="FA719" s="8"/>
      <c r="FB719" s="8"/>
      <c r="FC719" s="8"/>
      <c r="FD719" s="8"/>
      <c r="FE719" s="8"/>
      <c r="FF719" s="8"/>
      <c r="FG719" s="8"/>
      <c r="FH719" s="8"/>
      <c r="FI719" s="8"/>
      <c r="FJ719" s="8"/>
      <c r="FK719" s="8"/>
      <c r="FL719" s="8"/>
      <c r="FM719" s="8"/>
      <c r="FN719" s="8"/>
      <c r="FO719" s="8"/>
      <c r="FP719" s="8"/>
      <c r="FQ719" s="8"/>
      <c r="FR719" s="8"/>
      <c r="FS719" s="8"/>
      <c r="FT719" s="8"/>
      <c r="FU719" s="8"/>
      <c r="FV719" s="8"/>
      <c r="FW719" s="8"/>
      <c r="FX719" s="8"/>
      <c r="FY719" s="8"/>
      <c r="FZ719" s="8"/>
      <c r="GA719" s="8"/>
      <c r="GB719" s="8"/>
      <c r="GC719" s="8"/>
      <c r="GD719" s="8"/>
      <c r="GE719" s="8"/>
      <c r="GF719" s="8"/>
      <c r="GG719" s="8"/>
      <c r="GH719" s="8"/>
      <c r="GI719" s="8"/>
      <c r="GJ719" s="8"/>
      <c r="GK719" s="8"/>
      <c r="GL719" s="8"/>
      <c r="GM719" s="8"/>
      <c r="GN719" s="8"/>
      <c r="GO719" s="8"/>
      <c r="GP719" s="8"/>
      <c r="GQ719" s="8"/>
      <c r="GR719" s="8"/>
      <c r="GS719" s="8"/>
      <c r="GT719" s="8"/>
      <c r="GU719" s="8"/>
      <c r="GV719" s="8"/>
      <c r="GW719" s="8"/>
      <c r="GX719" s="8"/>
      <c r="GY719" s="8"/>
      <c r="GZ719" s="8"/>
      <c r="HA719" s="8"/>
      <c r="HB719" s="8"/>
      <c r="HC719" s="8"/>
      <c r="HD719" s="8"/>
    </row>
    <row r="720" spans="2:212"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103"/>
      <c r="R720" s="8"/>
      <c r="S720" s="8"/>
      <c r="T720" s="103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9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  <c r="AY720" s="8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8"/>
      <c r="BS720" s="8"/>
      <c r="BT720" s="8"/>
      <c r="BU720" s="8"/>
      <c r="BV720" s="8"/>
      <c r="BW720" s="8"/>
      <c r="BX720" s="8"/>
      <c r="BY720" s="8"/>
      <c r="BZ720" s="8"/>
      <c r="CA720" s="8"/>
      <c r="CB720" s="8"/>
      <c r="CC720" s="8"/>
      <c r="CD720" s="8"/>
      <c r="CE720" s="8"/>
      <c r="CF720" s="8"/>
      <c r="CG720" s="8"/>
      <c r="CH720" s="8"/>
      <c r="CI720" s="8"/>
      <c r="CJ720" s="8"/>
      <c r="CK720" s="8"/>
      <c r="CL720" s="8"/>
      <c r="CM720" s="8"/>
      <c r="CN720" s="8"/>
      <c r="CO720" s="8"/>
      <c r="CP720" s="8"/>
      <c r="CQ720" s="9"/>
      <c r="CR720" s="8"/>
      <c r="CS720" s="8"/>
      <c r="CT720" s="8"/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12"/>
      <c r="DG720" s="8"/>
      <c r="DH720" s="8"/>
      <c r="DI720" s="8"/>
      <c r="DJ720" s="8"/>
      <c r="DK720" s="8"/>
      <c r="DL720" s="8"/>
      <c r="DM720" s="8"/>
      <c r="DN720" s="8"/>
      <c r="DO720" s="8"/>
      <c r="DP720" s="8"/>
      <c r="DQ720" s="8"/>
      <c r="DR720" s="8"/>
      <c r="DS720" s="8"/>
      <c r="DT720" s="8"/>
      <c r="DU720" s="8"/>
      <c r="DV720" s="8"/>
      <c r="DW720" s="8"/>
      <c r="DX720" s="8"/>
      <c r="DY720" s="8"/>
      <c r="DZ720" s="8"/>
      <c r="EA720" s="8"/>
      <c r="EB720" s="8"/>
      <c r="EC720" s="8"/>
      <c r="ED720" s="8"/>
      <c r="EE720" s="8"/>
      <c r="EF720" s="8"/>
      <c r="EG720" s="8"/>
      <c r="EH720" s="8"/>
      <c r="EI720" s="8"/>
      <c r="EJ720" s="8"/>
      <c r="EK720" s="8"/>
      <c r="EL720" s="8"/>
      <c r="EM720" s="8"/>
      <c r="EN720" s="8"/>
      <c r="EO720" s="8"/>
      <c r="EP720" s="8"/>
      <c r="EQ720" s="8"/>
      <c r="ER720" s="8"/>
      <c r="ES720" s="8"/>
      <c r="ET720" s="8"/>
      <c r="EU720" s="8"/>
      <c r="EV720" s="8"/>
      <c r="EW720" s="8"/>
      <c r="EX720" s="8"/>
      <c r="EY720" s="8"/>
      <c r="EZ720" s="8"/>
      <c r="FA720" s="8"/>
      <c r="FB720" s="8"/>
      <c r="FC720" s="8"/>
      <c r="FD720" s="8"/>
      <c r="FE720" s="8"/>
      <c r="FF720" s="8"/>
      <c r="FG720" s="8"/>
      <c r="FH720" s="8"/>
      <c r="FI720" s="8"/>
      <c r="FJ720" s="8"/>
      <c r="FK720" s="8"/>
      <c r="FL720" s="8"/>
      <c r="FM720" s="8"/>
      <c r="FN720" s="8"/>
      <c r="FO720" s="8"/>
      <c r="FP720" s="8"/>
      <c r="FQ720" s="8"/>
      <c r="FR720" s="8"/>
      <c r="FS720" s="8"/>
      <c r="FT720" s="8"/>
      <c r="FU720" s="8"/>
      <c r="FV720" s="8"/>
      <c r="FW720" s="8"/>
      <c r="FX720" s="8"/>
      <c r="FY720" s="8"/>
      <c r="FZ720" s="8"/>
      <c r="GA720" s="8"/>
      <c r="GB720" s="8"/>
      <c r="GC720" s="8"/>
      <c r="GD720" s="8"/>
      <c r="GE720" s="8"/>
      <c r="GF720" s="8"/>
      <c r="GG720" s="8"/>
      <c r="GH720" s="8"/>
      <c r="GI720" s="8"/>
      <c r="GJ720" s="8"/>
      <c r="GK720" s="8"/>
      <c r="GL720" s="8"/>
      <c r="GM720" s="8"/>
      <c r="GN720" s="8"/>
      <c r="GO720" s="8"/>
      <c r="GP720" s="8"/>
      <c r="GQ720" s="8"/>
      <c r="GR720" s="8"/>
      <c r="GS720" s="8"/>
      <c r="GT720" s="8"/>
      <c r="GU720" s="8"/>
      <c r="GV720" s="8"/>
      <c r="GW720" s="8"/>
      <c r="GX720" s="8"/>
      <c r="GY720" s="8"/>
      <c r="GZ720" s="8"/>
      <c r="HA720" s="8"/>
      <c r="HB720" s="8"/>
      <c r="HC720" s="8"/>
      <c r="HD720" s="8"/>
    </row>
    <row r="721" spans="2:212"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103"/>
      <c r="R721" s="8"/>
      <c r="S721" s="8"/>
      <c r="T721" s="103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9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9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12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  <c r="EZ721" s="8"/>
      <c r="FA721" s="8"/>
      <c r="FB721" s="8"/>
      <c r="FC721" s="8"/>
      <c r="FD721" s="8"/>
      <c r="FE721" s="8"/>
      <c r="FF721" s="8"/>
      <c r="FG721" s="8"/>
      <c r="FH721" s="8"/>
      <c r="FI721" s="8"/>
      <c r="FJ721" s="8"/>
      <c r="FK721" s="8"/>
      <c r="FL721" s="8"/>
      <c r="FM721" s="8"/>
      <c r="FN721" s="8"/>
      <c r="FO721" s="8"/>
      <c r="FP721" s="8"/>
      <c r="FQ721" s="8"/>
      <c r="FR721" s="8"/>
      <c r="FS721" s="8"/>
      <c r="FT721" s="8"/>
      <c r="FU721" s="8"/>
      <c r="FV721" s="8"/>
      <c r="FW721" s="8"/>
      <c r="FX721" s="8"/>
      <c r="FY721" s="8"/>
      <c r="FZ721" s="8"/>
      <c r="GA721" s="8"/>
      <c r="GB721" s="8"/>
      <c r="GC721" s="8"/>
      <c r="GD721" s="8"/>
      <c r="GE721" s="8"/>
      <c r="GF721" s="8"/>
      <c r="GG721" s="8"/>
      <c r="GH721" s="8"/>
      <c r="GI721" s="8"/>
      <c r="GJ721" s="8"/>
      <c r="GK721" s="8"/>
      <c r="GL721" s="8"/>
      <c r="GM721" s="8"/>
      <c r="GN721" s="8"/>
      <c r="GO721" s="8"/>
      <c r="GP721" s="8"/>
      <c r="GQ721" s="8"/>
      <c r="GR721" s="8"/>
      <c r="GS721" s="8"/>
      <c r="GT721" s="8"/>
      <c r="GU721" s="8"/>
      <c r="GV721" s="8"/>
      <c r="GW721" s="8"/>
      <c r="GX721" s="8"/>
      <c r="GY721" s="8"/>
      <c r="GZ721" s="8"/>
      <c r="HA721" s="8"/>
      <c r="HB721" s="8"/>
      <c r="HC721" s="8"/>
      <c r="HD721" s="8"/>
    </row>
    <row r="722" spans="2:212"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103"/>
      <c r="R722" s="8"/>
      <c r="S722" s="8"/>
      <c r="T722" s="103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9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  <c r="AY722" s="8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8"/>
      <c r="BS722" s="8"/>
      <c r="BT722" s="8"/>
      <c r="BU722" s="8"/>
      <c r="BV722" s="8"/>
      <c r="BW722" s="8"/>
      <c r="BX722" s="8"/>
      <c r="BY722" s="8"/>
      <c r="BZ722" s="8"/>
      <c r="CA722" s="8"/>
      <c r="CB722" s="8"/>
      <c r="CC722" s="8"/>
      <c r="CD722" s="8"/>
      <c r="CE722" s="8"/>
      <c r="CF722" s="8"/>
      <c r="CG722" s="8"/>
      <c r="CH722" s="8"/>
      <c r="CI722" s="8"/>
      <c r="CJ722" s="8"/>
      <c r="CK722" s="8"/>
      <c r="CL722" s="8"/>
      <c r="CM722" s="8"/>
      <c r="CN722" s="8"/>
      <c r="CO722" s="8"/>
      <c r="CP722" s="8"/>
      <c r="CQ722" s="9"/>
      <c r="CR722" s="8"/>
      <c r="CS722" s="8"/>
      <c r="CT722" s="8"/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12"/>
      <c r="DG722" s="8"/>
      <c r="DH722" s="8"/>
      <c r="DI722" s="8"/>
      <c r="DJ722" s="8"/>
      <c r="DK722" s="8"/>
      <c r="DL722" s="8"/>
      <c r="DM722" s="8"/>
      <c r="DN722" s="8"/>
      <c r="DO722" s="8"/>
      <c r="DP722" s="8"/>
      <c r="DQ722" s="8"/>
      <c r="DR722" s="8"/>
      <c r="DS722" s="8"/>
      <c r="DT722" s="8"/>
      <c r="DU722" s="8"/>
      <c r="DV722" s="8"/>
      <c r="DW722" s="8"/>
      <c r="DX722" s="8"/>
      <c r="DY722" s="8"/>
      <c r="DZ722" s="8"/>
      <c r="EA722" s="8"/>
      <c r="EB722" s="8"/>
      <c r="EC722" s="8"/>
      <c r="ED722" s="8"/>
      <c r="EE722" s="8"/>
      <c r="EF722" s="8"/>
      <c r="EG722" s="8"/>
      <c r="EH722" s="8"/>
      <c r="EI722" s="8"/>
      <c r="EJ722" s="8"/>
      <c r="EK722" s="8"/>
      <c r="EL722" s="8"/>
      <c r="EM722" s="8"/>
      <c r="EN722" s="8"/>
      <c r="EO722" s="8"/>
      <c r="EP722" s="8"/>
      <c r="EQ722" s="8"/>
      <c r="ER722" s="8"/>
      <c r="ES722" s="8"/>
      <c r="ET722" s="8"/>
      <c r="EU722" s="8"/>
      <c r="EV722" s="8"/>
      <c r="EW722" s="8"/>
      <c r="EX722" s="8"/>
      <c r="EY722" s="8"/>
      <c r="EZ722" s="8"/>
      <c r="FA722" s="8"/>
      <c r="FB722" s="8"/>
      <c r="FC722" s="8"/>
      <c r="FD722" s="8"/>
      <c r="FE722" s="8"/>
      <c r="FF722" s="8"/>
      <c r="FG722" s="8"/>
      <c r="FH722" s="8"/>
      <c r="FI722" s="8"/>
      <c r="FJ722" s="8"/>
      <c r="FK722" s="8"/>
      <c r="FL722" s="8"/>
      <c r="FM722" s="8"/>
      <c r="FN722" s="8"/>
      <c r="FO722" s="8"/>
      <c r="FP722" s="8"/>
      <c r="FQ722" s="8"/>
      <c r="FR722" s="8"/>
      <c r="FS722" s="8"/>
      <c r="FT722" s="8"/>
      <c r="FU722" s="8"/>
      <c r="FV722" s="8"/>
      <c r="FW722" s="8"/>
      <c r="FX722" s="8"/>
      <c r="FY722" s="8"/>
      <c r="FZ722" s="8"/>
      <c r="GA722" s="8"/>
      <c r="GB722" s="8"/>
      <c r="GC722" s="8"/>
      <c r="GD722" s="8"/>
      <c r="GE722" s="8"/>
      <c r="GF722" s="8"/>
      <c r="GG722" s="8"/>
      <c r="GH722" s="8"/>
      <c r="GI722" s="8"/>
      <c r="GJ722" s="8"/>
      <c r="GK722" s="8"/>
      <c r="GL722" s="8"/>
      <c r="GM722" s="8"/>
      <c r="GN722" s="8"/>
      <c r="GO722" s="8"/>
      <c r="GP722" s="8"/>
      <c r="GQ722" s="8"/>
      <c r="GR722" s="8"/>
      <c r="GS722" s="8"/>
      <c r="GT722" s="8"/>
      <c r="GU722" s="8"/>
      <c r="GV722" s="8"/>
      <c r="GW722" s="8"/>
      <c r="GX722" s="8"/>
      <c r="GY722" s="8"/>
      <c r="GZ722" s="8"/>
      <c r="HA722" s="8"/>
      <c r="HB722" s="8"/>
      <c r="HC722" s="8"/>
      <c r="HD722" s="8"/>
    </row>
    <row r="723" spans="2:212"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103"/>
      <c r="R723" s="8"/>
      <c r="S723" s="8"/>
      <c r="T723" s="103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9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  <c r="AY723" s="8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8"/>
      <c r="BS723" s="8"/>
      <c r="BT723" s="8"/>
      <c r="BU723" s="8"/>
      <c r="BV723" s="8"/>
      <c r="BW723" s="8"/>
      <c r="BX723" s="8"/>
      <c r="BY723" s="8"/>
      <c r="BZ723" s="8"/>
      <c r="CA723" s="8"/>
      <c r="CB723" s="8"/>
      <c r="CC723" s="8"/>
      <c r="CD723" s="8"/>
      <c r="CE723" s="8"/>
      <c r="CF723" s="8"/>
      <c r="CG723" s="8"/>
      <c r="CH723" s="8"/>
      <c r="CI723" s="8"/>
      <c r="CJ723" s="8"/>
      <c r="CK723" s="8"/>
      <c r="CL723" s="8"/>
      <c r="CM723" s="8"/>
      <c r="CN723" s="8"/>
      <c r="CO723" s="8"/>
      <c r="CP723" s="8"/>
      <c r="CQ723" s="9"/>
      <c r="CR723" s="8"/>
      <c r="CS723" s="8"/>
      <c r="CT723" s="8"/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12"/>
      <c r="DG723" s="8"/>
      <c r="DH723" s="8"/>
      <c r="DI723" s="8"/>
      <c r="DJ723" s="8"/>
      <c r="DK723" s="8"/>
      <c r="DL723" s="8"/>
      <c r="DM723" s="8"/>
      <c r="DN723" s="8"/>
      <c r="DO723" s="8"/>
      <c r="DP723" s="8"/>
      <c r="DQ723" s="8"/>
      <c r="DR723" s="8"/>
      <c r="DS723" s="8"/>
      <c r="DT723" s="8"/>
      <c r="DU723" s="8"/>
      <c r="DV723" s="8"/>
      <c r="DW723" s="8"/>
      <c r="DX723" s="8"/>
      <c r="DY723" s="8"/>
      <c r="DZ723" s="8"/>
      <c r="EA723" s="8"/>
      <c r="EB723" s="8"/>
      <c r="EC723" s="8"/>
      <c r="ED723" s="8"/>
      <c r="EE723" s="8"/>
      <c r="EF723" s="8"/>
      <c r="EG723" s="8"/>
      <c r="EH723" s="8"/>
      <c r="EI723" s="8"/>
      <c r="EJ723" s="8"/>
      <c r="EK723" s="8"/>
      <c r="EL723" s="8"/>
      <c r="EM723" s="8"/>
      <c r="EN723" s="8"/>
      <c r="EO723" s="8"/>
      <c r="EP723" s="8"/>
      <c r="EQ723" s="8"/>
      <c r="ER723" s="8"/>
      <c r="ES723" s="8"/>
      <c r="ET723" s="8"/>
      <c r="EU723" s="8"/>
      <c r="EV723" s="8"/>
      <c r="EW723" s="8"/>
      <c r="EX723" s="8"/>
      <c r="EY723" s="8"/>
      <c r="EZ723" s="8"/>
      <c r="FA723" s="8"/>
      <c r="FB723" s="8"/>
      <c r="FC723" s="8"/>
      <c r="FD723" s="8"/>
      <c r="FE723" s="8"/>
      <c r="FF723" s="8"/>
      <c r="FG723" s="8"/>
      <c r="FH723" s="8"/>
      <c r="FI723" s="8"/>
      <c r="FJ723" s="8"/>
      <c r="FK723" s="8"/>
      <c r="FL723" s="8"/>
      <c r="FM723" s="8"/>
      <c r="FN723" s="8"/>
      <c r="FO723" s="8"/>
      <c r="FP723" s="8"/>
      <c r="FQ723" s="8"/>
      <c r="FR723" s="8"/>
      <c r="FS723" s="8"/>
      <c r="FT723" s="8"/>
      <c r="FU723" s="8"/>
      <c r="FV723" s="8"/>
      <c r="FW723" s="8"/>
      <c r="FX723" s="8"/>
      <c r="FY723" s="8"/>
      <c r="FZ723" s="8"/>
      <c r="GA723" s="8"/>
      <c r="GB723" s="8"/>
      <c r="GC723" s="8"/>
      <c r="GD723" s="8"/>
      <c r="GE723" s="8"/>
      <c r="GF723" s="8"/>
      <c r="GG723" s="8"/>
      <c r="GH723" s="8"/>
      <c r="GI723" s="8"/>
      <c r="GJ723" s="8"/>
      <c r="GK723" s="8"/>
      <c r="GL723" s="8"/>
      <c r="GM723" s="8"/>
      <c r="GN723" s="8"/>
      <c r="GO723" s="8"/>
      <c r="GP723" s="8"/>
      <c r="GQ723" s="8"/>
      <c r="GR723" s="8"/>
      <c r="GS723" s="8"/>
      <c r="GT723" s="8"/>
      <c r="GU723" s="8"/>
      <c r="GV723" s="8"/>
      <c r="GW723" s="8"/>
      <c r="GX723" s="8"/>
      <c r="GY723" s="8"/>
      <c r="GZ723" s="8"/>
      <c r="HA723" s="8"/>
      <c r="HB723" s="8"/>
      <c r="HC723" s="8"/>
      <c r="HD723" s="8"/>
    </row>
    <row r="724" spans="2:212"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103"/>
      <c r="R724" s="8"/>
      <c r="S724" s="8"/>
      <c r="T724" s="103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9"/>
      <c r="AN724" s="8"/>
      <c r="AO724" s="8"/>
      <c r="AP724" s="8"/>
      <c r="AQ724" s="8"/>
      <c r="AR724" s="8"/>
      <c r="AS724" s="8"/>
      <c r="AT724" s="8"/>
      <c r="AU724" s="8"/>
      <c r="AV724" s="8"/>
      <c r="AW724" s="8"/>
      <c r="AX724" s="8"/>
      <c r="AY724" s="8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8"/>
      <c r="BS724" s="8"/>
      <c r="BT724" s="8"/>
      <c r="BU724" s="8"/>
      <c r="BV724" s="8"/>
      <c r="BW724" s="8"/>
      <c r="BX724" s="8"/>
      <c r="BY724" s="8"/>
      <c r="BZ724" s="8"/>
      <c r="CA724" s="8"/>
      <c r="CB724" s="8"/>
      <c r="CC724" s="8"/>
      <c r="CD724" s="8"/>
      <c r="CE724" s="8"/>
      <c r="CF724" s="8"/>
      <c r="CG724" s="8"/>
      <c r="CH724" s="8"/>
      <c r="CI724" s="8"/>
      <c r="CJ724" s="8"/>
      <c r="CK724" s="8"/>
      <c r="CL724" s="8"/>
      <c r="CM724" s="8"/>
      <c r="CN724" s="8"/>
      <c r="CO724" s="8"/>
      <c r="CP724" s="8"/>
      <c r="CQ724" s="9"/>
      <c r="CR724" s="8"/>
      <c r="CS724" s="8"/>
      <c r="CT724" s="8"/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12"/>
      <c r="DG724" s="8"/>
      <c r="DH724" s="8"/>
      <c r="DI724" s="8"/>
      <c r="DJ724" s="8"/>
      <c r="DK724" s="8"/>
      <c r="DL724" s="8"/>
      <c r="DM724" s="8"/>
      <c r="DN724" s="8"/>
      <c r="DO724" s="8"/>
      <c r="DP724" s="8"/>
      <c r="DQ724" s="8"/>
      <c r="DR724" s="8"/>
      <c r="DS724" s="8"/>
      <c r="DT724" s="8"/>
      <c r="DU724" s="8"/>
      <c r="DV724" s="8"/>
      <c r="DW724" s="8"/>
      <c r="DX724" s="8"/>
      <c r="DY724" s="8"/>
      <c r="DZ724" s="8"/>
      <c r="EA724" s="8"/>
      <c r="EB724" s="8"/>
      <c r="EC724" s="8"/>
      <c r="ED724" s="8"/>
      <c r="EE724" s="8"/>
      <c r="EF724" s="8"/>
      <c r="EG724" s="8"/>
      <c r="EH724" s="8"/>
      <c r="EI724" s="8"/>
      <c r="EJ724" s="8"/>
      <c r="EK724" s="8"/>
      <c r="EL724" s="8"/>
      <c r="EM724" s="8"/>
      <c r="EN724" s="8"/>
      <c r="EO724" s="8"/>
      <c r="EP724" s="8"/>
      <c r="EQ724" s="8"/>
      <c r="ER724" s="8"/>
      <c r="ES724" s="8"/>
      <c r="ET724" s="8"/>
      <c r="EU724" s="8"/>
      <c r="EV724" s="8"/>
      <c r="EW724" s="8"/>
      <c r="EX724" s="8"/>
      <c r="EY724" s="8"/>
      <c r="EZ724" s="8"/>
      <c r="FA724" s="8"/>
      <c r="FB724" s="8"/>
      <c r="FC724" s="8"/>
      <c r="FD724" s="8"/>
      <c r="FE724" s="8"/>
      <c r="FF724" s="8"/>
      <c r="FG724" s="8"/>
      <c r="FH724" s="8"/>
      <c r="FI724" s="8"/>
      <c r="FJ724" s="8"/>
      <c r="FK724" s="8"/>
      <c r="FL724" s="8"/>
      <c r="FM724" s="8"/>
      <c r="FN724" s="8"/>
      <c r="FO724" s="8"/>
      <c r="FP724" s="8"/>
      <c r="FQ724" s="8"/>
      <c r="FR724" s="8"/>
      <c r="FS724" s="8"/>
      <c r="FT724" s="8"/>
      <c r="FU724" s="8"/>
      <c r="FV724" s="8"/>
      <c r="FW724" s="8"/>
      <c r="FX724" s="8"/>
      <c r="FY724" s="8"/>
      <c r="FZ724" s="8"/>
      <c r="GA724" s="8"/>
      <c r="GB724" s="8"/>
      <c r="GC724" s="8"/>
      <c r="GD724" s="8"/>
      <c r="GE724" s="8"/>
      <c r="GF724" s="8"/>
      <c r="GG724" s="8"/>
      <c r="GH724" s="8"/>
      <c r="GI724" s="8"/>
      <c r="GJ724" s="8"/>
      <c r="GK724" s="8"/>
      <c r="GL724" s="8"/>
      <c r="GM724" s="8"/>
      <c r="GN724" s="8"/>
      <c r="GO724" s="8"/>
      <c r="GP724" s="8"/>
      <c r="GQ724" s="8"/>
      <c r="GR724" s="8"/>
      <c r="GS724" s="8"/>
      <c r="GT724" s="8"/>
      <c r="GU724" s="8"/>
      <c r="GV724" s="8"/>
      <c r="GW724" s="8"/>
      <c r="GX724" s="8"/>
      <c r="GY724" s="8"/>
      <c r="GZ724" s="8"/>
      <c r="HA724" s="8"/>
      <c r="HB724" s="8"/>
      <c r="HC724" s="8"/>
      <c r="HD724" s="8"/>
    </row>
    <row r="725" spans="2:212"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103"/>
      <c r="R725" s="8"/>
      <c r="S725" s="8"/>
      <c r="T725" s="103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9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9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12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</row>
    <row r="726" spans="2:212"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103"/>
      <c r="R726" s="8"/>
      <c r="S726" s="8"/>
      <c r="T726" s="103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9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9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12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</row>
    <row r="727" spans="2:212"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103"/>
      <c r="R727" s="8"/>
      <c r="S727" s="8"/>
      <c r="T727" s="103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9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9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12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</row>
    <row r="728" spans="2:212"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103"/>
      <c r="R728" s="8"/>
      <c r="S728" s="8"/>
      <c r="T728" s="103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9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9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12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  <c r="GJ728" s="8"/>
      <c r="GK728" s="8"/>
      <c r="GL728" s="8"/>
      <c r="GM728" s="8"/>
      <c r="GN728" s="8"/>
      <c r="GO728" s="8"/>
      <c r="GP728" s="8"/>
      <c r="GQ728" s="8"/>
      <c r="GR728" s="8"/>
      <c r="GS728" s="8"/>
      <c r="GT728" s="8"/>
      <c r="GU728" s="8"/>
      <c r="GV728" s="8"/>
      <c r="GW728" s="8"/>
      <c r="GX728" s="8"/>
      <c r="GY728" s="8"/>
      <c r="GZ728" s="8"/>
      <c r="HA728" s="8"/>
      <c r="HB728" s="8"/>
      <c r="HC728" s="8"/>
      <c r="HD728" s="8"/>
    </row>
    <row r="729" spans="2:212"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103"/>
      <c r="R729" s="8"/>
      <c r="S729" s="8"/>
      <c r="T729" s="103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9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  <c r="AY729" s="8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8"/>
      <c r="BS729" s="8"/>
      <c r="BT729" s="8"/>
      <c r="BU729" s="8"/>
      <c r="BV729" s="8"/>
      <c r="BW729" s="8"/>
      <c r="BX729" s="8"/>
      <c r="BY729" s="8"/>
      <c r="BZ729" s="8"/>
      <c r="CA729" s="8"/>
      <c r="CB729" s="8"/>
      <c r="CC729" s="8"/>
      <c r="CD729" s="8"/>
      <c r="CE729" s="8"/>
      <c r="CF729" s="8"/>
      <c r="CG729" s="8"/>
      <c r="CH729" s="8"/>
      <c r="CI729" s="8"/>
      <c r="CJ729" s="8"/>
      <c r="CK729" s="8"/>
      <c r="CL729" s="8"/>
      <c r="CM729" s="8"/>
      <c r="CN729" s="8"/>
      <c r="CO729" s="8"/>
      <c r="CP729" s="8"/>
      <c r="CQ729" s="9"/>
      <c r="CR729" s="8"/>
      <c r="CS729" s="8"/>
      <c r="CT729" s="8"/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12"/>
      <c r="DG729" s="8"/>
      <c r="DH729" s="8"/>
      <c r="DI729" s="8"/>
      <c r="DJ729" s="8"/>
      <c r="DK729" s="8"/>
      <c r="DL729" s="8"/>
      <c r="DM729" s="8"/>
      <c r="DN729" s="8"/>
      <c r="DO729" s="8"/>
      <c r="DP729" s="8"/>
      <c r="DQ729" s="8"/>
      <c r="DR729" s="8"/>
      <c r="DS729" s="8"/>
      <c r="DT729" s="8"/>
      <c r="DU729" s="8"/>
      <c r="DV729" s="8"/>
      <c r="DW729" s="8"/>
      <c r="DX729" s="8"/>
      <c r="DY729" s="8"/>
      <c r="DZ729" s="8"/>
      <c r="EA729" s="8"/>
      <c r="EB729" s="8"/>
      <c r="EC729" s="8"/>
      <c r="ED729" s="8"/>
      <c r="EE729" s="8"/>
      <c r="EF729" s="8"/>
      <c r="EG729" s="8"/>
      <c r="EH729" s="8"/>
      <c r="EI729" s="8"/>
      <c r="EJ729" s="8"/>
      <c r="EK729" s="8"/>
      <c r="EL729" s="8"/>
      <c r="EM729" s="8"/>
      <c r="EN729" s="8"/>
      <c r="EO729" s="8"/>
      <c r="EP729" s="8"/>
      <c r="EQ729" s="8"/>
      <c r="ER729" s="8"/>
      <c r="ES729" s="8"/>
      <c r="ET729" s="8"/>
      <c r="EU729" s="8"/>
      <c r="EV729" s="8"/>
      <c r="EW729" s="8"/>
      <c r="EX729" s="8"/>
      <c r="EY729" s="8"/>
      <c r="EZ729" s="8"/>
      <c r="FA729" s="8"/>
      <c r="FB729" s="8"/>
      <c r="FC729" s="8"/>
      <c r="FD729" s="8"/>
      <c r="FE729" s="8"/>
      <c r="FF729" s="8"/>
      <c r="FG729" s="8"/>
      <c r="FH729" s="8"/>
      <c r="FI729" s="8"/>
      <c r="FJ729" s="8"/>
      <c r="FK729" s="8"/>
      <c r="FL729" s="8"/>
      <c r="FM729" s="8"/>
      <c r="FN729" s="8"/>
      <c r="FO729" s="8"/>
      <c r="FP729" s="8"/>
      <c r="FQ729" s="8"/>
      <c r="FR729" s="8"/>
      <c r="FS729" s="8"/>
      <c r="FT729" s="8"/>
      <c r="FU729" s="8"/>
      <c r="FV729" s="8"/>
      <c r="FW729" s="8"/>
      <c r="FX729" s="8"/>
      <c r="FY729" s="8"/>
      <c r="FZ729" s="8"/>
      <c r="GA729" s="8"/>
      <c r="GB729" s="8"/>
      <c r="GC729" s="8"/>
      <c r="GD729" s="8"/>
      <c r="GE729" s="8"/>
      <c r="GF729" s="8"/>
      <c r="GG729" s="8"/>
      <c r="GH729" s="8"/>
      <c r="GI729" s="8"/>
      <c r="GJ729" s="8"/>
      <c r="GK729" s="8"/>
      <c r="GL729" s="8"/>
      <c r="GM729" s="8"/>
      <c r="GN729" s="8"/>
      <c r="GO729" s="8"/>
      <c r="GP729" s="8"/>
      <c r="GQ729" s="8"/>
      <c r="GR729" s="8"/>
      <c r="GS729" s="8"/>
      <c r="GT729" s="8"/>
      <c r="GU729" s="8"/>
      <c r="GV729" s="8"/>
      <c r="GW729" s="8"/>
      <c r="GX729" s="8"/>
      <c r="GY729" s="8"/>
      <c r="GZ729" s="8"/>
      <c r="HA729" s="8"/>
      <c r="HB729" s="8"/>
      <c r="HC729" s="8"/>
      <c r="HD729" s="8"/>
    </row>
    <row r="730" spans="2:212"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103"/>
      <c r="R730" s="8"/>
      <c r="S730" s="8"/>
      <c r="T730" s="103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9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  <c r="AY730" s="8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8"/>
      <c r="BS730" s="8"/>
      <c r="BT730" s="8"/>
      <c r="BU730" s="8"/>
      <c r="BV730" s="8"/>
      <c r="BW730" s="8"/>
      <c r="BX730" s="8"/>
      <c r="BY730" s="8"/>
      <c r="BZ730" s="8"/>
      <c r="CA730" s="8"/>
      <c r="CB730" s="8"/>
      <c r="CC730" s="8"/>
      <c r="CD730" s="8"/>
      <c r="CE730" s="8"/>
      <c r="CF730" s="8"/>
      <c r="CG730" s="8"/>
      <c r="CH730" s="8"/>
      <c r="CI730" s="8"/>
      <c r="CJ730" s="8"/>
      <c r="CK730" s="8"/>
      <c r="CL730" s="8"/>
      <c r="CM730" s="8"/>
      <c r="CN730" s="8"/>
      <c r="CO730" s="8"/>
      <c r="CP730" s="8"/>
      <c r="CQ730" s="9"/>
      <c r="CR730" s="8"/>
      <c r="CS730" s="8"/>
      <c r="CT730" s="8"/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12"/>
      <c r="DG730" s="8"/>
      <c r="DH730" s="8"/>
      <c r="DI730" s="8"/>
      <c r="DJ730" s="8"/>
      <c r="DK730" s="8"/>
      <c r="DL730" s="8"/>
      <c r="DM730" s="8"/>
      <c r="DN730" s="8"/>
      <c r="DO730" s="8"/>
      <c r="DP730" s="8"/>
      <c r="DQ730" s="8"/>
      <c r="DR730" s="8"/>
      <c r="DS730" s="8"/>
      <c r="DT730" s="8"/>
      <c r="DU730" s="8"/>
      <c r="DV730" s="8"/>
      <c r="DW730" s="8"/>
      <c r="DX730" s="8"/>
      <c r="DY730" s="8"/>
      <c r="DZ730" s="8"/>
      <c r="EA730" s="8"/>
      <c r="EB730" s="8"/>
      <c r="EC730" s="8"/>
      <c r="ED730" s="8"/>
      <c r="EE730" s="8"/>
      <c r="EF730" s="8"/>
      <c r="EG730" s="8"/>
      <c r="EH730" s="8"/>
      <c r="EI730" s="8"/>
      <c r="EJ730" s="8"/>
      <c r="EK730" s="8"/>
      <c r="EL730" s="8"/>
      <c r="EM730" s="8"/>
      <c r="EN730" s="8"/>
      <c r="EO730" s="8"/>
      <c r="EP730" s="8"/>
      <c r="EQ730" s="8"/>
      <c r="ER730" s="8"/>
      <c r="ES730" s="8"/>
      <c r="ET730" s="8"/>
      <c r="EU730" s="8"/>
      <c r="EV730" s="8"/>
      <c r="EW730" s="8"/>
      <c r="EX730" s="8"/>
      <c r="EY730" s="8"/>
      <c r="EZ730" s="8"/>
      <c r="FA730" s="8"/>
      <c r="FB730" s="8"/>
      <c r="FC730" s="8"/>
      <c r="FD730" s="8"/>
      <c r="FE730" s="8"/>
      <c r="FF730" s="8"/>
      <c r="FG730" s="8"/>
      <c r="FH730" s="8"/>
      <c r="FI730" s="8"/>
      <c r="FJ730" s="8"/>
      <c r="FK730" s="8"/>
      <c r="FL730" s="8"/>
      <c r="FM730" s="8"/>
      <c r="FN730" s="8"/>
      <c r="FO730" s="8"/>
      <c r="FP730" s="8"/>
      <c r="FQ730" s="8"/>
      <c r="FR730" s="8"/>
      <c r="FS730" s="8"/>
      <c r="FT730" s="8"/>
      <c r="FU730" s="8"/>
      <c r="FV730" s="8"/>
      <c r="FW730" s="8"/>
      <c r="FX730" s="8"/>
      <c r="FY730" s="8"/>
      <c r="FZ730" s="8"/>
      <c r="GA730" s="8"/>
      <c r="GB730" s="8"/>
      <c r="GC730" s="8"/>
      <c r="GD730" s="8"/>
      <c r="GE730" s="8"/>
      <c r="GF730" s="8"/>
      <c r="GG730" s="8"/>
      <c r="GH730" s="8"/>
      <c r="GI730" s="8"/>
      <c r="GJ730" s="8"/>
      <c r="GK730" s="8"/>
      <c r="GL730" s="8"/>
      <c r="GM730" s="8"/>
      <c r="GN730" s="8"/>
      <c r="GO730" s="8"/>
      <c r="GP730" s="8"/>
      <c r="GQ730" s="8"/>
      <c r="GR730" s="8"/>
      <c r="GS730" s="8"/>
      <c r="GT730" s="8"/>
      <c r="GU730" s="8"/>
      <c r="GV730" s="8"/>
      <c r="GW730" s="8"/>
      <c r="GX730" s="8"/>
      <c r="GY730" s="8"/>
      <c r="GZ730" s="8"/>
      <c r="HA730" s="8"/>
      <c r="HB730" s="8"/>
      <c r="HC730" s="8"/>
      <c r="HD730" s="8"/>
    </row>
    <row r="731" spans="2:212"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103"/>
      <c r="R731" s="8"/>
      <c r="S731" s="8"/>
      <c r="T731" s="103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9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  <c r="AY731" s="8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8"/>
      <c r="BS731" s="8"/>
      <c r="BT731" s="8"/>
      <c r="BU731" s="8"/>
      <c r="BV731" s="8"/>
      <c r="BW731" s="8"/>
      <c r="BX731" s="8"/>
      <c r="BY731" s="8"/>
      <c r="BZ731" s="8"/>
      <c r="CA731" s="8"/>
      <c r="CB731" s="8"/>
      <c r="CC731" s="8"/>
      <c r="CD731" s="8"/>
      <c r="CE731" s="8"/>
      <c r="CF731" s="8"/>
      <c r="CG731" s="8"/>
      <c r="CH731" s="8"/>
      <c r="CI731" s="8"/>
      <c r="CJ731" s="8"/>
      <c r="CK731" s="8"/>
      <c r="CL731" s="8"/>
      <c r="CM731" s="8"/>
      <c r="CN731" s="8"/>
      <c r="CO731" s="8"/>
      <c r="CP731" s="8"/>
      <c r="CQ731" s="9"/>
      <c r="CR731" s="8"/>
      <c r="CS731" s="8"/>
      <c r="CT731" s="8"/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12"/>
      <c r="DG731" s="8"/>
      <c r="DH731" s="8"/>
      <c r="DI731" s="8"/>
      <c r="DJ731" s="8"/>
      <c r="DK731" s="8"/>
      <c r="DL731" s="8"/>
      <c r="DM731" s="8"/>
      <c r="DN731" s="8"/>
      <c r="DO731" s="8"/>
      <c r="DP731" s="8"/>
      <c r="DQ731" s="8"/>
      <c r="DR731" s="8"/>
      <c r="DS731" s="8"/>
      <c r="DT731" s="8"/>
      <c r="DU731" s="8"/>
      <c r="DV731" s="8"/>
      <c r="DW731" s="8"/>
      <c r="DX731" s="8"/>
      <c r="DY731" s="8"/>
      <c r="DZ731" s="8"/>
      <c r="EA731" s="8"/>
      <c r="EB731" s="8"/>
      <c r="EC731" s="8"/>
      <c r="ED731" s="8"/>
      <c r="EE731" s="8"/>
      <c r="EF731" s="8"/>
      <c r="EG731" s="8"/>
      <c r="EH731" s="8"/>
      <c r="EI731" s="8"/>
      <c r="EJ731" s="8"/>
      <c r="EK731" s="8"/>
      <c r="EL731" s="8"/>
      <c r="EM731" s="8"/>
      <c r="EN731" s="8"/>
      <c r="EO731" s="8"/>
      <c r="EP731" s="8"/>
      <c r="EQ731" s="8"/>
      <c r="ER731" s="8"/>
      <c r="ES731" s="8"/>
      <c r="ET731" s="8"/>
      <c r="EU731" s="8"/>
      <c r="EV731" s="8"/>
      <c r="EW731" s="8"/>
      <c r="EX731" s="8"/>
      <c r="EY731" s="8"/>
      <c r="EZ731" s="8"/>
      <c r="FA731" s="8"/>
      <c r="FB731" s="8"/>
      <c r="FC731" s="8"/>
      <c r="FD731" s="8"/>
      <c r="FE731" s="8"/>
      <c r="FF731" s="8"/>
      <c r="FG731" s="8"/>
      <c r="FH731" s="8"/>
      <c r="FI731" s="8"/>
      <c r="FJ731" s="8"/>
      <c r="FK731" s="8"/>
      <c r="FL731" s="8"/>
      <c r="FM731" s="8"/>
      <c r="FN731" s="8"/>
      <c r="FO731" s="8"/>
      <c r="FP731" s="8"/>
      <c r="FQ731" s="8"/>
      <c r="FR731" s="8"/>
      <c r="FS731" s="8"/>
      <c r="FT731" s="8"/>
      <c r="FU731" s="8"/>
      <c r="FV731" s="8"/>
      <c r="FW731" s="8"/>
      <c r="FX731" s="8"/>
      <c r="FY731" s="8"/>
      <c r="FZ731" s="8"/>
      <c r="GA731" s="8"/>
      <c r="GB731" s="8"/>
      <c r="GC731" s="8"/>
      <c r="GD731" s="8"/>
      <c r="GE731" s="8"/>
      <c r="GF731" s="8"/>
      <c r="GG731" s="8"/>
      <c r="GH731" s="8"/>
      <c r="GI731" s="8"/>
      <c r="GJ731" s="8"/>
      <c r="GK731" s="8"/>
      <c r="GL731" s="8"/>
      <c r="GM731" s="8"/>
      <c r="GN731" s="8"/>
      <c r="GO731" s="8"/>
      <c r="GP731" s="8"/>
      <c r="GQ731" s="8"/>
      <c r="GR731" s="8"/>
      <c r="GS731" s="8"/>
      <c r="GT731" s="8"/>
      <c r="GU731" s="8"/>
      <c r="GV731" s="8"/>
      <c r="GW731" s="8"/>
      <c r="GX731" s="8"/>
      <c r="GY731" s="8"/>
      <c r="GZ731" s="8"/>
      <c r="HA731" s="8"/>
      <c r="HB731" s="8"/>
      <c r="HC731" s="8"/>
      <c r="HD731" s="8"/>
    </row>
    <row r="732" spans="2:212"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103"/>
      <c r="R732" s="8"/>
      <c r="S732" s="8"/>
      <c r="T732" s="103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9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  <c r="AY732" s="8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8"/>
      <c r="BS732" s="8"/>
      <c r="BT732" s="8"/>
      <c r="BU732" s="8"/>
      <c r="BV732" s="8"/>
      <c r="BW732" s="8"/>
      <c r="BX732" s="8"/>
      <c r="BY732" s="8"/>
      <c r="BZ732" s="8"/>
      <c r="CA732" s="8"/>
      <c r="CB732" s="8"/>
      <c r="CC732" s="8"/>
      <c r="CD732" s="8"/>
      <c r="CE732" s="8"/>
      <c r="CF732" s="8"/>
      <c r="CG732" s="8"/>
      <c r="CH732" s="8"/>
      <c r="CI732" s="8"/>
      <c r="CJ732" s="8"/>
      <c r="CK732" s="8"/>
      <c r="CL732" s="8"/>
      <c r="CM732" s="8"/>
      <c r="CN732" s="8"/>
      <c r="CO732" s="8"/>
      <c r="CP732" s="8"/>
      <c r="CQ732" s="9"/>
      <c r="CR732" s="8"/>
      <c r="CS732" s="8"/>
      <c r="CT732" s="8"/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12"/>
      <c r="DG732" s="8"/>
      <c r="DH732" s="8"/>
      <c r="DI732" s="8"/>
      <c r="DJ732" s="8"/>
      <c r="DK732" s="8"/>
      <c r="DL732" s="8"/>
      <c r="DM732" s="8"/>
      <c r="DN732" s="8"/>
      <c r="DO732" s="8"/>
      <c r="DP732" s="8"/>
      <c r="DQ732" s="8"/>
      <c r="DR732" s="8"/>
      <c r="DS732" s="8"/>
      <c r="DT732" s="8"/>
      <c r="DU732" s="8"/>
      <c r="DV732" s="8"/>
      <c r="DW732" s="8"/>
      <c r="DX732" s="8"/>
      <c r="DY732" s="8"/>
      <c r="DZ732" s="8"/>
      <c r="EA732" s="8"/>
      <c r="EB732" s="8"/>
      <c r="EC732" s="8"/>
      <c r="ED732" s="8"/>
      <c r="EE732" s="8"/>
      <c r="EF732" s="8"/>
      <c r="EG732" s="8"/>
      <c r="EH732" s="8"/>
      <c r="EI732" s="8"/>
      <c r="EJ732" s="8"/>
      <c r="EK732" s="8"/>
      <c r="EL732" s="8"/>
      <c r="EM732" s="8"/>
      <c r="EN732" s="8"/>
      <c r="EO732" s="8"/>
      <c r="EP732" s="8"/>
      <c r="EQ732" s="8"/>
      <c r="ER732" s="8"/>
      <c r="ES732" s="8"/>
      <c r="ET732" s="8"/>
      <c r="EU732" s="8"/>
      <c r="EV732" s="8"/>
      <c r="EW732" s="8"/>
      <c r="EX732" s="8"/>
      <c r="EY732" s="8"/>
      <c r="EZ732" s="8"/>
      <c r="FA732" s="8"/>
      <c r="FB732" s="8"/>
      <c r="FC732" s="8"/>
      <c r="FD732" s="8"/>
      <c r="FE732" s="8"/>
      <c r="FF732" s="8"/>
      <c r="FG732" s="8"/>
      <c r="FH732" s="8"/>
      <c r="FI732" s="8"/>
      <c r="FJ732" s="8"/>
      <c r="FK732" s="8"/>
      <c r="FL732" s="8"/>
      <c r="FM732" s="8"/>
      <c r="FN732" s="8"/>
      <c r="FO732" s="8"/>
      <c r="FP732" s="8"/>
      <c r="FQ732" s="8"/>
      <c r="FR732" s="8"/>
      <c r="FS732" s="8"/>
      <c r="FT732" s="8"/>
      <c r="FU732" s="8"/>
      <c r="FV732" s="8"/>
      <c r="FW732" s="8"/>
      <c r="FX732" s="8"/>
      <c r="FY732" s="8"/>
      <c r="FZ732" s="8"/>
      <c r="GA732" s="8"/>
      <c r="GB732" s="8"/>
      <c r="GC732" s="8"/>
      <c r="GD732" s="8"/>
      <c r="GE732" s="8"/>
      <c r="GF732" s="8"/>
      <c r="GG732" s="8"/>
      <c r="GH732" s="8"/>
      <c r="GI732" s="8"/>
      <c r="GJ732" s="8"/>
      <c r="GK732" s="8"/>
      <c r="GL732" s="8"/>
      <c r="GM732" s="8"/>
      <c r="GN732" s="8"/>
      <c r="GO732" s="8"/>
      <c r="GP732" s="8"/>
      <c r="GQ732" s="8"/>
      <c r="GR732" s="8"/>
      <c r="GS732" s="8"/>
      <c r="GT732" s="8"/>
      <c r="GU732" s="8"/>
      <c r="GV732" s="8"/>
      <c r="GW732" s="8"/>
      <c r="GX732" s="8"/>
      <c r="GY732" s="8"/>
      <c r="GZ732" s="8"/>
      <c r="HA732" s="8"/>
      <c r="HB732" s="8"/>
      <c r="HC732" s="8"/>
      <c r="HD732" s="8"/>
    </row>
    <row r="733" spans="2:212"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103"/>
      <c r="R733" s="8"/>
      <c r="S733" s="8"/>
      <c r="T733" s="103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9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  <c r="AY733" s="8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8"/>
      <c r="BS733" s="8"/>
      <c r="BT733" s="8"/>
      <c r="BU733" s="8"/>
      <c r="BV733" s="8"/>
      <c r="BW733" s="8"/>
      <c r="BX733" s="8"/>
      <c r="BY733" s="8"/>
      <c r="BZ733" s="8"/>
      <c r="CA733" s="8"/>
      <c r="CB733" s="8"/>
      <c r="CC733" s="8"/>
      <c r="CD733" s="8"/>
      <c r="CE733" s="8"/>
      <c r="CF733" s="8"/>
      <c r="CG733" s="8"/>
      <c r="CH733" s="8"/>
      <c r="CI733" s="8"/>
      <c r="CJ733" s="8"/>
      <c r="CK733" s="8"/>
      <c r="CL733" s="8"/>
      <c r="CM733" s="8"/>
      <c r="CN733" s="8"/>
      <c r="CO733" s="8"/>
      <c r="CP733" s="8"/>
      <c r="CQ733" s="9"/>
      <c r="CR733" s="8"/>
      <c r="CS733" s="8"/>
      <c r="CT733" s="8"/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12"/>
      <c r="DG733" s="8"/>
      <c r="DH733" s="8"/>
      <c r="DI733" s="8"/>
      <c r="DJ733" s="8"/>
      <c r="DK733" s="8"/>
      <c r="DL733" s="8"/>
      <c r="DM733" s="8"/>
      <c r="DN733" s="8"/>
      <c r="DO733" s="8"/>
      <c r="DP733" s="8"/>
      <c r="DQ733" s="8"/>
      <c r="DR733" s="8"/>
      <c r="DS733" s="8"/>
      <c r="DT733" s="8"/>
      <c r="DU733" s="8"/>
      <c r="DV733" s="8"/>
      <c r="DW733" s="8"/>
      <c r="DX733" s="8"/>
      <c r="DY733" s="8"/>
      <c r="DZ733" s="8"/>
      <c r="EA733" s="8"/>
      <c r="EB733" s="8"/>
      <c r="EC733" s="8"/>
      <c r="ED733" s="8"/>
      <c r="EE733" s="8"/>
      <c r="EF733" s="8"/>
      <c r="EG733" s="8"/>
      <c r="EH733" s="8"/>
      <c r="EI733" s="8"/>
      <c r="EJ733" s="8"/>
      <c r="EK733" s="8"/>
      <c r="EL733" s="8"/>
      <c r="EM733" s="8"/>
      <c r="EN733" s="8"/>
      <c r="EO733" s="8"/>
      <c r="EP733" s="8"/>
      <c r="EQ733" s="8"/>
      <c r="ER733" s="8"/>
      <c r="ES733" s="8"/>
      <c r="ET733" s="8"/>
      <c r="EU733" s="8"/>
      <c r="EV733" s="8"/>
      <c r="EW733" s="8"/>
      <c r="EX733" s="8"/>
      <c r="EY733" s="8"/>
      <c r="EZ733" s="8"/>
      <c r="FA733" s="8"/>
      <c r="FB733" s="8"/>
      <c r="FC733" s="8"/>
      <c r="FD733" s="8"/>
      <c r="FE733" s="8"/>
      <c r="FF733" s="8"/>
      <c r="FG733" s="8"/>
      <c r="FH733" s="8"/>
      <c r="FI733" s="8"/>
      <c r="FJ733" s="8"/>
      <c r="FK733" s="8"/>
      <c r="FL733" s="8"/>
      <c r="FM733" s="8"/>
      <c r="FN733" s="8"/>
      <c r="FO733" s="8"/>
      <c r="FP733" s="8"/>
      <c r="FQ733" s="8"/>
      <c r="FR733" s="8"/>
      <c r="FS733" s="8"/>
      <c r="FT733" s="8"/>
      <c r="FU733" s="8"/>
      <c r="FV733" s="8"/>
      <c r="FW733" s="8"/>
      <c r="FX733" s="8"/>
      <c r="FY733" s="8"/>
      <c r="FZ733" s="8"/>
      <c r="GA733" s="8"/>
      <c r="GB733" s="8"/>
      <c r="GC733" s="8"/>
      <c r="GD733" s="8"/>
      <c r="GE733" s="8"/>
      <c r="GF733" s="8"/>
      <c r="GG733" s="8"/>
      <c r="GH733" s="8"/>
      <c r="GI733" s="8"/>
      <c r="GJ733" s="8"/>
      <c r="GK733" s="8"/>
      <c r="GL733" s="8"/>
      <c r="GM733" s="8"/>
      <c r="GN733" s="8"/>
      <c r="GO733" s="8"/>
      <c r="GP733" s="8"/>
      <c r="GQ733" s="8"/>
      <c r="GR733" s="8"/>
      <c r="GS733" s="8"/>
      <c r="GT733" s="8"/>
      <c r="GU733" s="8"/>
      <c r="GV733" s="8"/>
      <c r="GW733" s="8"/>
      <c r="GX733" s="8"/>
      <c r="GY733" s="8"/>
      <c r="GZ733" s="8"/>
      <c r="HA733" s="8"/>
      <c r="HB733" s="8"/>
      <c r="HC733" s="8"/>
      <c r="HD733" s="8"/>
    </row>
    <row r="734" spans="2:212"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103"/>
      <c r="R734" s="8"/>
      <c r="S734" s="8"/>
      <c r="T734" s="103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9"/>
      <c r="AN734" s="8"/>
      <c r="AO734" s="8"/>
      <c r="AP734" s="8"/>
      <c r="AQ734" s="8"/>
      <c r="AR734" s="8"/>
      <c r="AS734" s="8"/>
      <c r="AT734" s="8"/>
      <c r="AU734" s="8"/>
      <c r="AV734" s="8"/>
      <c r="AW734" s="8"/>
      <c r="AX734" s="8"/>
      <c r="AY734" s="8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8"/>
      <c r="BS734" s="8"/>
      <c r="BT734" s="8"/>
      <c r="BU734" s="8"/>
      <c r="BV734" s="8"/>
      <c r="BW734" s="8"/>
      <c r="BX734" s="8"/>
      <c r="BY734" s="8"/>
      <c r="BZ734" s="8"/>
      <c r="CA734" s="8"/>
      <c r="CB734" s="8"/>
      <c r="CC734" s="8"/>
      <c r="CD734" s="8"/>
      <c r="CE734" s="8"/>
      <c r="CF734" s="8"/>
      <c r="CG734" s="8"/>
      <c r="CH734" s="8"/>
      <c r="CI734" s="8"/>
      <c r="CJ734" s="8"/>
      <c r="CK734" s="8"/>
      <c r="CL734" s="8"/>
      <c r="CM734" s="8"/>
      <c r="CN734" s="8"/>
      <c r="CO734" s="8"/>
      <c r="CP734" s="8"/>
      <c r="CQ734" s="9"/>
      <c r="CR734" s="8"/>
      <c r="CS734" s="8"/>
      <c r="CT734" s="8"/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12"/>
      <c r="DG734" s="8"/>
      <c r="DH734" s="8"/>
      <c r="DI734" s="8"/>
      <c r="DJ734" s="8"/>
      <c r="DK734" s="8"/>
      <c r="DL734" s="8"/>
      <c r="DM734" s="8"/>
      <c r="DN734" s="8"/>
      <c r="DO734" s="8"/>
      <c r="DP734" s="8"/>
      <c r="DQ734" s="8"/>
      <c r="DR734" s="8"/>
      <c r="DS734" s="8"/>
      <c r="DT734" s="8"/>
      <c r="DU734" s="8"/>
      <c r="DV734" s="8"/>
      <c r="DW734" s="8"/>
      <c r="DX734" s="8"/>
      <c r="DY734" s="8"/>
      <c r="DZ734" s="8"/>
      <c r="EA734" s="8"/>
      <c r="EB734" s="8"/>
      <c r="EC734" s="8"/>
      <c r="ED734" s="8"/>
      <c r="EE734" s="8"/>
      <c r="EF734" s="8"/>
      <c r="EG734" s="8"/>
      <c r="EH734" s="8"/>
      <c r="EI734" s="8"/>
      <c r="EJ734" s="8"/>
      <c r="EK734" s="8"/>
      <c r="EL734" s="8"/>
      <c r="EM734" s="8"/>
      <c r="EN734" s="8"/>
      <c r="EO734" s="8"/>
      <c r="EP734" s="8"/>
      <c r="EQ734" s="8"/>
      <c r="ER734" s="8"/>
      <c r="ES734" s="8"/>
      <c r="ET734" s="8"/>
      <c r="EU734" s="8"/>
      <c r="EV734" s="8"/>
      <c r="EW734" s="8"/>
      <c r="EX734" s="8"/>
      <c r="EY734" s="8"/>
      <c r="EZ734" s="8"/>
      <c r="FA734" s="8"/>
      <c r="FB734" s="8"/>
      <c r="FC734" s="8"/>
      <c r="FD734" s="8"/>
      <c r="FE734" s="8"/>
      <c r="FF734" s="8"/>
      <c r="FG734" s="8"/>
      <c r="FH734" s="8"/>
      <c r="FI734" s="8"/>
      <c r="FJ734" s="8"/>
      <c r="FK734" s="8"/>
      <c r="FL734" s="8"/>
      <c r="FM734" s="8"/>
      <c r="FN734" s="8"/>
      <c r="FO734" s="8"/>
      <c r="FP734" s="8"/>
      <c r="FQ734" s="8"/>
      <c r="FR734" s="8"/>
      <c r="FS734" s="8"/>
      <c r="FT734" s="8"/>
      <c r="FU734" s="8"/>
      <c r="FV734" s="8"/>
      <c r="FW734" s="8"/>
      <c r="FX734" s="8"/>
      <c r="FY734" s="8"/>
      <c r="FZ734" s="8"/>
      <c r="GA734" s="8"/>
      <c r="GB734" s="8"/>
      <c r="GC734" s="8"/>
      <c r="GD734" s="8"/>
      <c r="GE734" s="8"/>
      <c r="GF734" s="8"/>
      <c r="GG734" s="8"/>
      <c r="GH734" s="8"/>
      <c r="GI734" s="8"/>
      <c r="GJ734" s="8"/>
      <c r="GK734" s="8"/>
      <c r="GL734" s="8"/>
      <c r="GM734" s="8"/>
      <c r="GN734" s="8"/>
      <c r="GO734" s="8"/>
      <c r="GP734" s="8"/>
      <c r="GQ734" s="8"/>
      <c r="GR734" s="8"/>
      <c r="GS734" s="8"/>
      <c r="GT734" s="8"/>
      <c r="GU734" s="8"/>
      <c r="GV734" s="8"/>
      <c r="GW734" s="8"/>
      <c r="GX734" s="8"/>
      <c r="GY734" s="8"/>
      <c r="GZ734" s="8"/>
      <c r="HA734" s="8"/>
      <c r="HB734" s="8"/>
      <c r="HC734" s="8"/>
      <c r="HD734" s="8"/>
    </row>
    <row r="735" spans="2:212"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103"/>
      <c r="R735" s="8"/>
      <c r="S735" s="8"/>
      <c r="T735" s="103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9"/>
      <c r="AN735" s="8"/>
      <c r="AO735" s="8"/>
      <c r="AP735" s="8"/>
      <c r="AQ735" s="8"/>
      <c r="AR735" s="8"/>
      <c r="AS735" s="8"/>
      <c r="AT735" s="8"/>
      <c r="AU735" s="8"/>
      <c r="AV735" s="8"/>
      <c r="AW735" s="8"/>
      <c r="AX735" s="8"/>
      <c r="AY735" s="8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8"/>
      <c r="BS735" s="8"/>
      <c r="BT735" s="8"/>
      <c r="BU735" s="8"/>
      <c r="BV735" s="8"/>
      <c r="BW735" s="8"/>
      <c r="BX735" s="8"/>
      <c r="BY735" s="8"/>
      <c r="BZ735" s="8"/>
      <c r="CA735" s="8"/>
      <c r="CB735" s="8"/>
      <c r="CC735" s="8"/>
      <c r="CD735" s="8"/>
      <c r="CE735" s="8"/>
      <c r="CF735" s="8"/>
      <c r="CG735" s="8"/>
      <c r="CH735" s="8"/>
      <c r="CI735" s="8"/>
      <c r="CJ735" s="8"/>
      <c r="CK735" s="8"/>
      <c r="CL735" s="8"/>
      <c r="CM735" s="8"/>
      <c r="CN735" s="8"/>
      <c r="CO735" s="8"/>
      <c r="CP735" s="8"/>
      <c r="CQ735" s="9"/>
      <c r="CR735" s="8"/>
      <c r="CS735" s="8"/>
      <c r="CT735" s="8"/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12"/>
      <c r="DG735" s="8"/>
      <c r="DH735" s="8"/>
      <c r="DI735" s="8"/>
      <c r="DJ735" s="8"/>
      <c r="DK735" s="8"/>
      <c r="DL735" s="8"/>
      <c r="DM735" s="8"/>
      <c r="DN735" s="8"/>
      <c r="DO735" s="8"/>
      <c r="DP735" s="8"/>
      <c r="DQ735" s="8"/>
      <c r="DR735" s="8"/>
      <c r="DS735" s="8"/>
      <c r="DT735" s="8"/>
      <c r="DU735" s="8"/>
      <c r="DV735" s="8"/>
      <c r="DW735" s="8"/>
      <c r="DX735" s="8"/>
      <c r="DY735" s="8"/>
      <c r="DZ735" s="8"/>
      <c r="EA735" s="8"/>
      <c r="EB735" s="8"/>
      <c r="EC735" s="8"/>
      <c r="ED735" s="8"/>
      <c r="EE735" s="8"/>
      <c r="EF735" s="8"/>
      <c r="EG735" s="8"/>
      <c r="EH735" s="8"/>
      <c r="EI735" s="8"/>
      <c r="EJ735" s="8"/>
      <c r="EK735" s="8"/>
      <c r="EL735" s="8"/>
      <c r="EM735" s="8"/>
      <c r="EN735" s="8"/>
      <c r="EO735" s="8"/>
      <c r="EP735" s="8"/>
      <c r="EQ735" s="8"/>
      <c r="ER735" s="8"/>
      <c r="ES735" s="8"/>
      <c r="ET735" s="8"/>
      <c r="EU735" s="8"/>
      <c r="EV735" s="8"/>
      <c r="EW735" s="8"/>
      <c r="EX735" s="8"/>
      <c r="EY735" s="8"/>
      <c r="EZ735" s="8"/>
      <c r="FA735" s="8"/>
      <c r="FB735" s="8"/>
      <c r="FC735" s="8"/>
      <c r="FD735" s="8"/>
      <c r="FE735" s="8"/>
      <c r="FF735" s="8"/>
      <c r="FG735" s="8"/>
      <c r="FH735" s="8"/>
      <c r="FI735" s="8"/>
      <c r="FJ735" s="8"/>
      <c r="FK735" s="8"/>
      <c r="FL735" s="8"/>
      <c r="FM735" s="8"/>
      <c r="FN735" s="8"/>
      <c r="FO735" s="8"/>
      <c r="FP735" s="8"/>
      <c r="FQ735" s="8"/>
      <c r="FR735" s="8"/>
      <c r="FS735" s="8"/>
      <c r="FT735" s="8"/>
      <c r="FU735" s="8"/>
      <c r="FV735" s="8"/>
      <c r="FW735" s="8"/>
      <c r="FX735" s="8"/>
      <c r="FY735" s="8"/>
      <c r="FZ735" s="8"/>
      <c r="GA735" s="8"/>
      <c r="GB735" s="8"/>
      <c r="GC735" s="8"/>
      <c r="GD735" s="8"/>
      <c r="GE735" s="8"/>
      <c r="GF735" s="8"/>
      <c r="GG735" s="8"/>
      <c r="GH735" s="8"/>
      <c r="GI735" s="8"/>
      <c r="GJ735" s="8"/>
      <c r="GK735" s="8"/>
      <c r="GL735" s="8"/>
      <c r="GM735" s="8"/>
      <c r="GN735" s="8"/>
      <c r="GO735" s="8"/>
      <c r="GP735" s="8"/>
      <c r="GQ735" s="8"/>
      <c r="GR735" s="8"/>
      <c r="GS735" s="8"/>
      <c r="GT735" s="8"/>
      <c r="GU735" s="8"/>
      <c r="GV735" s="8"/>
      <c r="GW735" s="8"/>
      <c r="GX735" s="8"/>
      <c r="GY735" s="8"/>
      <c r="GZ735" s="8"/>
      <c r="HA735" s="8"/>
      <c r="HB735" s="8"/>
      <c r="HC735" s="8"/>
      <c r="HD735" s="8"/>
    </row>
    <row r="736" spans="2:212"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103"/>
      <c r="R736" s="8"/>
      <c r="S736" s="8"/>
      <c r="T736" s="103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9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9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12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  <c r="GJ736" s="8"/>
      <c r="GK736" s="8"/>
      <c r="GL736" s="8"/>
      <c r="GM736" s="8"/>
      <c r="GN736" s="8"/>
      <c r="GO736" s="8"/>
      <c r="GP736" s="8"/>
      <c r="GQ736" s="8"/>
      <c r="GR736" s="8"/>
      <c r="GS736" s="8"/>
      <c r="GT736" s="8"/>
      <c r="GU736" s="8"/>
      <c r="GV736" s="8"/>
      <c r="GW736" s="8"/>
      <c r="GX736" s="8"/>
      <c r="GY736" s="8"/>
      <c r="GZ736" s="8"/>
      <c r="HA736" s="8"/>
      <c r="HB736" s="8"/>
      <c r="HC736" s="8"/>
      <c r="HD736" s="8"/>
    </row>
    <row r="737" spans="2:212"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103"/>
      <c r="R737" s="8"/>
      <c r="S737" s="8"/>
      <c r="T737" s="103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9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  <c r="AY737" s="8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8"/>
      <c r="BS737" s="8"/>
      <c r="BT737" s="8"/>
      <c r="BU737" s="8"/>
      <c r="BV737" s="8"/>
      <c r="BW737" s="8"/>
      <c r="BX737" s="8"/>
      <c r="BY737" s="8"/>
      <c r="BZ737" s="8"/>
      <c r="CA737" s="8"/>
      <c r="CB737" s="8"/>
      <c r="CC737" s="8"/>
      <c r="CD737" s="8"/>
      <c r="CE737" s="8"/>
      <c r="CF737" s="8"/>
      <c r="CG737" s="8"/>
      <c r="CH737" s="8"/>
      <c r="CI737" s="8"/>
      <c r="CJ737" s="8"/>
      <c r="CK737" s="8"/>
      <c r="CL737" s="8"/>
      <c r="CM737" s="8"/>
      <c r="CN737" s="8"/>
      <c r="CO737" s="8"/>
      <c r="CP737" s="8"/>
      <c r="CQ737" s="9"/>
      <c r="CR737" s="8"/>
      <c r="CS737" s="8"/>
      <c r="CT737" s="8"/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12"/>
      <c r="DG737" s="8"/>
      <c r="DH737" s="8"/>
      <c r="DI737" s="8"/>
      <c r="DJ737" s="8"/>
      <c r="DK737" s="8"/>
      <c r="DL737" s="8"/>
      <c r="DM737" s="8"/>
      <c r="DN737" s="8"/>
      <c r="DO737" s="8"/>
      <c r="DP737" s="8"/>
      <c r="DQ737" s="8"/>
      <c r="DR737" s="8"/>
      <c r="DS737" s="8"/>
      <c r="DT737" s="8"/>
      <c r="DU737" s="8"/>
      <c r="DV737" s="8"/>
      <c r="DW737" s="8"/>
      <c r="DX737" s="8"/>
      <c r="DY737" s="8"/>
      <c r="DZ737" s="8"/>
      <c r="EA737" s="8"/>
      <c r="EB737" s="8"/>
      <c r="EC737" s="8"/>
      <c r="ED737" s="8"/>
      <c r="EE737" s="8"/>
      <c r="EF737" s="8"/>
      <c r="EG737" s="8"/>
      <c r="EH737" s="8"/>
      <c r="EI737" s="8"/>
      <c r="EJ737" s="8"/>
      <c r="EK737" s="8"/>
      <c r="EL737" s="8"/>
      <c r="EM737" s="8"/>
      <c r="EN737" s="8"/>
      <c r="EO737" s="8"/>
      <c r="EP737" s="8"/>
      <c r="EQ737" s="8"/>
      <c r="ER737" s="8"/>
      <c r="ES737" s="8"/>
      <c r="ET737" s="8"/>
      <c r="EU737" s="8"/>
      <c r="EV737" s="8"/>
      <c r="EW737" s="8"/>
      <c r="EX737" s="8"/>
      <c r="EY737" s="8"/>
      <c r="EZ737" s="8"/>
      <c r="FA737" s="8"/>
      <c r="FB737" s="8"/>
      <c r="FC737" s="8"/>
      <c r="FD737" s="8"/>
      <c r="FE737" s="8"/>
      <c r="FF737" s="8"/>
      <c r="FG737" s="8"/>
      <c r="FH737" s="8"/>
      <c r="FI737" s="8"/>
      <c r="FJ737" s="8"/>
      <c r="FK737" s="8"/>
      <c r="FL737" s="8"/>
      <c r="FM737" s="8"/>
      <c r="FN737" s="8"/>
      <c r="FO737" s="8"/>
      <c r="FP737" s="8"/>
      <c r="FQ737" s="8"/>
      <c r="FR737" s="8"/>
      <c r="FS737" s="8"/>
      <c r="FT737" s="8"/>
      <c r="FU737" s="8"/>
      <c r="FV737" s="8"/>
      <c r="FW737" s="8"/>
      <c r="FX737" s="8"/>
      <c r="FY737" s="8"/>
      <c r="FZ737" s="8"/>
      <c r="GA737" s="8"/>
      <c r="GB737" s="8"/>
      <c r="GC737" s="8"/>
      <c r="GD737" s="8"/>
      <c r="GE737" s="8"/>
      <c r="GF737" s="8"/>
      <c r="GG737" s="8"/>
      <c r="GH737" s="8"/>
      <c r="GI737" s="8"/>
      <c r="GJ737" s="8"/>
      <c r="GK737" s="8"/>
      <c r="GL737" s="8"/>
      <c r="GM737" s="8"/>
      <c r="GN737" s="8"/>
      <c r="GO737" s="8"/>
      <c r="GP737" s="8"/>
      <c r="GQ737" s="8"/>
      <c r="GR737" s="8"/>
      <c r="GS737" s="8"/>
      <c r="GT737" s="8"/>
      <c r="GU737" s="8"/>
      <c r="GV737" s="8"/>
      <c r="GW737" s="8"/>
      <c r="GX737" s="8"/>
      <c r="GY737" s="8"/>
      <c r="GZ737" s="8"/>
      <c r="HA737" s="8"/>
      <c r="HB737" s="8"/>
      <c r="HC737" s="8"/>
      <c r="HD737" s="8"/>
    </row>
    <row r="738" spans="2:212"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103"/>
      <c r="R738" s="8"/>
      <c r="S738" s="8"/>
      <c r="T738" s="103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9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  <c r="AY738" s="8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8"/>
      <c r="BS738" s="8"/>
      <c r="BT738" s="8"/>
      <c r="BU738" s="8"/>
      <c r="BV738" s="8"/>
      <c r="BW738" s="8"/>
      <c r="BX738" s="8"/>
      <c r="BY738" s="8"/>
      <c r="BZ738" s="8"/>
      <c r="CA738" s="8"/>
      <c r="CB738" s="8"/>
      <c r="CC738" s="8"/>
      <c r="CD738" s="8"/>
      <c r="CE738" s="8"/>
      <c r="CF738" s="8"/>
      <c r="CG738" s="8"/>
      <c r="CH738" s="8"/>
      <c r="CI738" s="8"/>
      <c r="CJ738" s="8"/>
      <c r="CK738" s="8"/>
      <c r="CL738" s="8"/>
      <c r="CM738" s="8"/>
      <c r="CN738" s="8"/>
      <c r="CO738" s="8"/>
      <c r="CP738" s="8"/>
      <c r="CQ738" s="9"/>
      <c r="CR738" s="8"/>
      <c r="CS738" s="8"/>
      <c r="CT738" s="8"/>
      <c r="CU738" s="8"/>
      <c r="CV738" s="8"/>
      <c r="CW738" s="8"/>
      <c r="CX738" s="8"/>
      <c r="CY738" s="8"/>
      <c r="CZ738" s="8"/>
      <c r="DA738" s="8"/>
      <c r="DB738" s="8"/>
      <c r="DC738" s="8"/>
      <c r="DD738" s="8"/>
      <c r="DE738" s="8"/>
      <c r="DF738" s="12"/>
      <c r="DG738" s="8"/>
      <c r="DH738" s="8"/>
      <c r="DI738" s="8"/>
      <c r="DJ738" s="8"/>
      <c r="DK738" s="8"/>
      <c r="DL738" s="8"/>
      <c r="DM738" s="8"/>
      <c r="DN738" s="8"/>
      <c r="DO738" s="8"/>
      <c r="DP738" s="8"/>
      <c r="DQ738" s="8"/>
      <c r="DR738" s="8"/>
      <c r="DS738" s="8"/>
      <c r="DT738" s="8"/>
      <c r="DU738" s="8"/>
      <c r="DV738" s="8"/>
      <c r="DW738" s="8"/>
      <c r="DX738" s="8"/>
      <c r="DY738" s="8"/>
      <c r="DZ738" s="8"/>
      <c r="EA738" s="8"/>
      <c r="EB738" s="8"/>
      <c r="EC738" s="8"/>
      <c r="ED738" s="8"/>
      <c r="EE738" s="8"/>
      <c r="EF738" s="8"/>
      <c r="EG738" s="8"/>
      <c r="EH738" s="8"/>
      <c r="EI738" s="8"/>
      <c r="EJ738" s="8"/>
      <c r="EK738" s="8"/>
      <c r="EL738" s="8"/>
      <c r="EM738" s="8"/>
      <c r="EN738" s="8"/>
      <c r="EO738" s="8"/>
      <c r="EP738" s="8"/>
      <c r="EQ738" s="8"/>
      <c r="ER738" s="8"/>
      <c r="ES738" s="8"/>
      <c r="ET738" s="8"/>
      <c r="EU738" s="8"/>
      <c r="EV738" s="8"/>
      <c r="EW738" s="8"/>
      <c r="EX738" s="8"/>
      <c r="EY738" s="8"/>
      <c r="EZ738" s="8"/>
      <c r="FA738" s="8"/>
      <c r="FB738" s="8"/>
      <c r="FC738" s="8"/>
      <c r="FD738" s="8"/>
      <c r="FE738" s="8"/>
      <c r="FF738" s="8"/>
      <c r="FG738" s="8"/>
      <c r="FH738" s="8"/>
      <c r="FI738" s="8"/>
      <c r="FJ738" s="8"/>
      <c r="FK738" s="8"/>
      <c r="FL738" s="8"/>
      <c r="FM738" s="8"/>
      <c r="FN738" s="8"/>
      <c r="FO738" s="8"/>
      <c r="FP738" s="8"/>
      <c r="FQ738" s="8"/>
      <c r="FR738" s="8"/>
      <c r="FS738" s="8"/>
      <c r="FT738" s="8"/>
      <c r="FU738" s="8"/>
      <c r="FV738" s="8"/>
      <c r="FW738" s="8"/>
      <c r="FX738" s="8"/>
      <c r="FY738" s="8"/>
      <c r="FZ738" s="8"/>
      <c r="GA738" s="8"/>
      <c r="GB738" s="8"/>
      <c r="GC738" s="8"/>
      <c r="GD738" s="8"/>
      <c r="GE738" s="8"/>
      <c r="GF738" s="8"/>
      <c r="GG738" s="8"/>
      <c r="GH738" s="8"/>
      <c r="GI738" s="8"/>
      <c r="GJ738" s="8"/>
      <c r="GK738" s="8"/>
      <c r="GL738" s="8"/>
      <c r="GM738" s="8"/>
      <c r="GN738" s="8"/>
      <c r="GO738" s="8"/>
      <c r="GP738" s="8"/>
      <c r="GQ738" s="8"/>
      <c r="GR738" s="8"/>
      <c r="GS738" s="8"/>
      <c r="GT738" s="8"/>
      <c r="GU738" s="8"/>
      <c r="GV738" s="8"/>
      <c r="GW738" s="8"/>
      <c r="GX738" s="8"/>
      <c r="GY738" s="8"/>
      <c r="GZ738" s="8"/>
      <c r="HA738" s="8"/>
      <c r="HB738" s="8"/>
      <c r="HC738" s="8"/>
      <c r="HD738" s="8"/>
    </row>
    <row r="739" spans="2:212"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103"/>
      <c r="R739" s="8"/>
      <c r="S739" s="8"/>
      <c r="T739" s="103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9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  <c r="AY739" s="8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8"/>
      <c r="BS739" s="8"/>
      <c r="BT739" s="8"/>
      <c r="BU739" s="8"/>
      <c r="BV739" s="8"/>
      <c r="BW739" s="8"/>
      <c r="BX739" s="8"/>
      <c r="BY739" s="8"/>
      <c r="BZ739" s="8"/>
      <c r="CA739" s="8"/>
      <c r="CB739" s="8"/>
      <c r="CC739" s="8"/>
      <c r="CD739" s="8"/>
      <c r="CE739" s="8"/>
      <c r="CF739" s="8"/>
      <c r="CG739" s="8"/>
      <c r="CH739" s="8"/>
      <c r="CI739" s="8"/>
      <c r="CJ739" s="8"/>
      <c r="CK739" s="8"/>
      <c r="CL739" s="8"/>
      <c r="CM739" s="8"/>
      <c r="CN739" s="8"/>
      <c r="CO739" s="8"/>
      <c r="CP739" s="8"/>
      <c r="CQ739" s="9"/>
      <c r="CR739" s="8"/>
      <c r="CS739" s="8"/>
      <c r="CT739" s="8"/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12"/>
      <c r="DG739" s="8"/>
      <c r="DH739" s="8"/>
      <c r="DI739" s="8"/>
      <c r="DJ739" s="8"/>
      <c r="DK739" s="8"/>
      <c r="DL739" s="8"/>
      <c r="DM739" s="8"/>
      <c r="DN739" s="8"/>
      <c r="DO739" s="8"/>
      <c r="DP739" s="8"/>
      <c r="DQ739" s="8"/>
      <c r="DR739" s="8"/>
      <c r="DS739" s="8"/>
      <c r="DT739" s="8"/>
      <c r="DU739" s="8"/>
      <c r="DV739" s="8"/>
      <c r="DW739" s="8"/>
      <c r="DX739" s="8"/>
      <c r="DY739" s="8"/>
      <c r="DZ739" s="8"/>
      <c r="EA739" s="8"/>
      <c r="EB739" s="8"/>
      <c r="EC739" s="8"/>
      <c r="ED739" s="8"/>
      <c r="EE739" s="8"/>
      <c r="EF739" s="8"/>
      <c r="EG739" s="8"/>
      <c r="EH739" s="8"/>
      <c r="EI739" s="8"/>
      <c r="EJ739" s="8"/>
      <c r="EK739" s="8"/>
      <c r="EL739" s="8"/>
      <c r="EM739" s="8"/>
      <c r="EN739" s="8"/>
      <c r="EO739" s="8"/>
      <c r="EP739" s="8"/>
      <c r="EQ739" s="8"/>
      <c r="ER739" s="8"/>
      <c r="ES739" s="8"/>
      <c r="ET739" s="8"/>
      <c r="EU739" s="8"/>
      <c r="EV739" s="8"/>
      <c r="EW739" s="8"/>
      <c r="EX739" s="8"/>
      <c r="EY739" s="8"/>
      <c r="EZ739" s="8"/>
      <c r="FA739" s="8"/>
      <c r="FB739" s="8"/>
      <c r="FC739" s="8"/>
      <c r="FD739" s="8"/>
      <c r="FE739" s="8"/>
      <c r="FF739" s="8"/>
      <c r="FG739" s="8"/>
      <c r="FH739" s="8"/>
      <c r="FI739" s="8"/>
      <c r="FJ739" s="8"/>
      <c r="FK739" s="8"/>
      <c r="FL739" s="8"/>
      <c r="FM739" s="8"/>
      <c r="FN739" s="8"/>
      <c r="FO739" s="8"/>
      <c r="FP739" s="8"/>
      <c r="FQ739" s="8"/>
      <c r="FR739" s="8"/>
      <c r="FS739" s="8"/>
      <c r="FT739" s="8"/>
      <c r="FU739" s="8"/>
      <c r="FV739" s="8"/>
      <c r="FW739" s="8"/>
      <c r="FX739" s="8"/>
      <c r="FY739" s="8"/>
      <c r="FZ739" s="8"/>
      <c r="GA739" s="8"/>
      <c r="GB739" s="8"/>
      <c r="GC739" s="8"/>
      <c r="GD739" s="8"/>
      <c r="GE739" s="8"/>
      <c r="GF739" s="8"/>
      <c r="GG739" s="8"/>
      <c r="GH739" s="8"/>
      <c r="GI739" s="8"/>
      <c r="GJ739" s="8"/>
      <c r="GK739" s="8"/>
      <c r="GL739" s="8"/>
      <c r="GM739" s="8"/>
      <c r="GN739" s="8"/>
      <c r="GO739" s="8"/>
      <c r="GP739" s="8"/>
      <c r="GQ739" s="8"/>
      <c r="GR739" s="8"/>
      <c r="GS739" s="8"/>
      <c r="GT739" s="8"/>
      <c r="GU739" s="8"/>
      <c r="GV739" s="8"/>
      <c r="GW739" s="8"/>
      <c r="GX739" s="8"/>
      <c r="GY739" s="8"/>
      <c r="GZ739" s="8"/>
      <c r="HA739" s="8"/>
      <c r="HB739" s="8"/>
      <c r="HC739" s="8"/>
      <c r="HD739" s="8"/>
    </row>
    <row r="740" spans="2:212"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103"/>
      <c r="R740" s="8"/>
      <c r="S740" s="8"/>
      <c r="T740" s="103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9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9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12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  <c r="GJ740" s="8"/>
      <c r="GK740" s="8"/>
      <c r="GL740" s="8"/>
      <c r="GM740" s="8"/>
      <c r="GN740" s="8"/>
      <c r="GO740" s="8"/>
      <c r="GP740" s="8"/>
      <c r="GQ740" s="8"/>
      <c r="GR740" s="8"/>
      <c r="GS740" s="8"/>
      <c r="GT740" s="8"/>
      <c r="GU740" s="8"/>
      <c r="GV740" s="8"/>
      <c r="GW740" s="8"/>
      <c r="GX740" s="8"/>
      <c r="GY740" s="8"/>
      <c r="GZ740" s="8"/>
      <c r="HA740" s="8"/>
      <c r="HB740" s="8"/>
      <c r="HC740" s="8"/>
      <c r="HD740" s="8"/>
    </row>
    <row r="741" spans="2:212"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103"/>
      <c r="R741" s="8"/>
      <c r="S741" s="8"/>
      <c r="T741" s="103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9"/>
      <c r="AN741" s="8"/>
      <c r="AO741" s="8"/>
      <c r="AP741" s="8"/>
      <c r="AQ741" s="8"/>
      <c r="AR741" s="8"/>
      <c r="AS741" s="8"/>
      <c r="AT741" s="8"/>
      <c r="AU741" s="8"/>
      <c r="AV741" s="8"/>
      <c r="AW741" s="8"/>
      <c r="AX741" s="8"/>
      <c r="AY741" s="8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8"/>
      <c r="BS741" s="8"/>
      <c r="BT741" s="8"/>
      <c r="BU741" s="8"/>
      <c r="BV741" s="8"/>
      <c r="BW741" s="8"/>
      <c r="BX741" s="8"/>
      <c r="BY741" s="8"/>
      <c r="BZ741" s="8"/>
      <c r="CA741" s="8"/>
      <c r="CB741" s="8"/>
      <c r="CC741" s="8"/>
      <c r="CD741" s="8"/>
      <c r="CE741" s="8"/>
      <c r="CF741" s="8"/>
      <c r="CG741" s="8"/>
      <c r="CH741" s="8"/>
      <c r="CI741" s="8"/>
      <c r="CJ741" s="8"/>
      <c r="CK741" s="8"/>
      <c r="CL741" s="8"/>
      <c r="CM741" s="8"/>
      <c r="CN741" s="8"/>
      <c r="CO741" s="8"/>
      <c r="CP741" s="8"/>
      <c r="CQ741" s="9"/>
      <c r="CR741" s="8"/>
      <c r="CS741" s="8"/>
      <c r="CT741" s="8"/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12"/>
      <c r="DG741" s="8"/>
      <c r="DH741" s="8"/>
      <c r="DI741" s="8"/>
      <c r="DJ741" s="8"/>
      <c r="DK741" s="8"/>
      <c r="DL741" s="8"/>
      <c r="DM741" s="8"/>
      <c r="DN741" s="8"/>
      <c r="DO741" s="8"/>
      <c r="DP741" s="8"/>
      <c r="DQ741" s="8"/>
      <c r="DR741" s="8"/>
      <c r="DS741" s="8"/>
      <c r="DT741" s="8"/>
      <c r="DU741" s="8"/>
      <c r="DV741" s="8"/>
      <c r="DW741" s="8"/>
      <c r="DX741" s="8"/>
      <c r="DY741" s="8"/>
      <c r="DZ741" s="8"/>
      <c r="EA741" s="8"/>
      <c r="EB741" s="8"/>
      <c r="EC741" s="8"/>
      <c r="ED741" s="8"/>
      <c r="EE741" s="8"/>
      <c r="EF741" s="8"/>
      <c r="EG741" s="8"/>
      <c r="EH741" s="8"/>
      <c r="EI741" s="8"/>
      <c r="EJ741" s="8"/>
      <c r="EK741" s="8"/>
      <c r="EL741" s="8"/>
      <c r="EM741" s="8"/>
      <c r="EN741" s="8"/>
      <c r="EO741" s="8"/>
      <c r="EP741" s="8"/>
      <c r="EQ741" s="8"/>
      <c r="ER741" s="8"/>
      <c r="ES741" s="8"/>
      <c r="ET741" s="8"/>
      <c r="EU741" s="8"/>
      <c r="EV741" s="8"/>
      <c r="EW741" s="8"/>
      <c r="EX741" s="8"/>
      <c r="EY741" s="8"/>
      <c r="EZ741" s="8"/>
      <c r="FA741" s="8"/>
      <c r="FB741" s="8"/>
      <c r="FC741" s="8"/>
      <c r="FD741" s="8"/>
      <c r="FE741" s="8"/>
      <c r="FF741" s="8"/>
      <c r="FG741" s="8"/>
      <c r="FH741" s="8"/>
      <c r="FI741" s="8"/>
      <c r="FJ741" s="8"/>
      <c r="FK741" s="8"/>
      <c r="FL741" s="8"/>
      <c r="FM741" s="8"/>
      <c r="FN741" s="8"/>
      <c r="FO741" s="8"/>
      <c r="FP741" s="8"/>
      <c r="FQ741" s="8"/>
      <c r="FR741" s="8"/>
      <c r="FS741" s="8"/>
      <c r="FT741" s="8"/>
      <c r="FU741" s="8"/>
      <c r="FV741" s="8"/>
      <c r="FW741" s="8"/>
      <c r="FX741" s="8"/>
      <c r="FY741" s="8"/>
      <c r="FZ741" s="8"/>
      <c r="GA741" s="8"/>
      <c r="GB741" s="8"/>
      <c r="GC741" s="8"/>
      <c r="GD741" s="8"/>
      <c r="GE741" s="8"/>
      <c r="GF741" s="8"/>
      <c r="GG741" s="8"/>
      <c r="GH741" s="8"/>
      <c r="GI741" s="8"/>
      <c r="GJ741" s="8"/>
      <c r="GK741" s="8"/>
      <c r="GL741" s="8"/>
      <c r="GM741" s="8"/>
      <c r="GN741" s="8"/>
      <c r="GO741" s="8"/>
      <c r="GP741" s="8"/>
      <c r="GQ741" s="8"/>
      <c r="GR741" s="8"/>
      <c r="GS741" s="8"/>
      <c r="GT741" s="8"/>
      <c r="GU741" s="8"/>
      <c r="GV741" s="8"/>
      <c r="GW741" s="8"/>
      <c r="GX741" s="8"/>
      <c r="GY741" s="8"/>
      <c r="GZ741" s="8"/>
      <c r="HA741" s="8"/>
      <c r="HB741" s="8"/>
      <c r="HC741" s="8"/>
      <c r="HD741" s="8"/>
    </row>
    <row r="742" spans="2:212"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103"/>
      <c r="R742" s="8"/>
      <c r="S742" s="8"/>
      <c r="T742" s="103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9"/>
      <c r="AN742" s="8"/>
      <c r="AO742" s="8"/>
      <c r="AP742" s="8"/>
      <c r="AQ742" s="8"/>
      <c r="AR742" s="8"/>
      <c r="AS742" s="8"/>
      <c r="AT742" s="8"/>
      <c r="AU742" s="8"/>
      <c r="AV742" s="8"/>
      <c r="AW742" s="8"/>
      <c r="AX742" s="8"/>
      <c r="AY742" s="8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8"/>
      <c r="BS742" s="8"/>
      <c r="BT742" s="8"/>
      <c r="BU742" s="8"/>
      <c r="BV742" s="8"/>
      <c r="BW742" s="8"/>
      <c r="BX742" s="8"/>
      <c r="BY742" s="8"/>
      <c r="BZ742" s="8"/>
      <c r="CA742" s="8"/>
      <c r="CB742" s="8"/>
      <c r="CC742" s="8"/>
      <c r="CD742" s="8"/>
      <c r="CE742" s="8"/>
      <c r="CF742" s="8"/>
      <c r="CG742" s="8"/>
      <c r="CH742" s="8"/>
      <c r="CI742" s="8"/>
      <c r="CJ742" s="8"/>
      <c r="CK742" s="8"/>
      <c r="CL742" s="8"/>
      <c r="CM742" s="8"/>
      <c r="CN742" s="8"/>
      <c r="CO742" s="8"/>
      <c r="CP742" s="8"/>
      <c r="CQ742" s="9"/>
      <c r="CR742" s="8"/>
      <c r="CS742" s="8"/>
      <c r="CT742" s="8"/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12"/>
      <c r="DG742" s="8"/>
      <c r="DH742" s="8"/>
      <c r="DI742" s="8"/>
      <c r="DJ742" s="8"/>
      <c r="DK742" s="8"/>
      <c r="DL742" s="8"/>
      <c r="DM742" s="8"/>
      <c r="DN742" s="8"/>
      <c r="DO742" s="8"/>
      <c r="DP742" s="8"/>
      <c r="DQ742" s="8"/>
      <c r="DR742" s="8"/>
      <c r="DS742" s="8"/>
      <c r="DT742" s="8"/>
      <c r="DU742" s="8"/>
      <c r="DV742" s="8"/>
      <c r="DW742" s="8"/>
      <c r="DX742" s="8"/>
      <c r="DY742" s="8"/>
      <c r="DZ742" s="8"/>
      <c r="EA742" s="8"/>
      <c r="EB742" s="8"/>
      <c r="EC742" s="8"/>
      <c r="ED742" s="8"/>
      <c r="EE742" s="8"/>
      <c r="EF742" s="8"/>
      <c r="EG742" s="8"/>
      <c r="EH742" s="8"/>
      <c r="EI742" s="8"/>
      <c r="EJ742" s="8"/>
      <c r="EK742" s="8"/>
      <c r="EL742" s="8"/>
      <c r="EM742" s="8"/>
      <c r="EN742" s="8"/>
      <c r="EO742" s="8"/>
      <c r="EP742" s="8"/>
      <c r="EQ742" s="8"/>
      <c r="ER742" s="8"/>
      <c r="ES742" s="8"/>
      <c r="ET742" s="8"/>
      <c r="EU742" s="8"/>
      <c r="EV742" s="8"/>
      <c r="EW742" s="8"/>
      <c r="EX742" s="8"/>
      <c r="EY742" s="8"/>
      <c r="EZ742" s="8"/>
      <c r="FA742" s="8"/>
      <c r="FB742" s="8"/>
      <c r="FC742" s="8"/>
      <c r="FD742" s="8"/>
      <c r="FE742" s="8"/>
      <c r="FF742" s="8"/>
      <c r="FG742" s="8"/>
      <c r="FH742" s="8"/>
      <c r="FI742" s="8"/>
      <c r="FJ742" s="8"/>
      <c r="FK742" s="8"/>
      <c r="FL742" s="8"/>
      <c r="FM742" s="8"/>
      <c r="FN742" s="8"/>
      <c r="FO742" s="8"/>
      <c r="FP742" s="8"/>
      <c r="FQ742" s="8"/>
      <c r="FR742" s="8"/>
      <c r="FS742" s="8"/>
      <c r="FT742" s="8"/>
      <c r="FU742" s="8"/>
      <c r="FV742" s="8"/>
      <c r="FW742" s="8"/>
      <c r="FX742" s="8"/>
      <c r="FY742" s="8"/>
      <c r="FZ742" s="8"/>
      <c r="GA742" s="8"/>
      <c r="GB742" s="8"/>
      <c r="GC742" s="8"/>
      <c r="GD742" s="8"/>
      <c r="GE742" s="8"/>
      <c r="GF742" s="8"/>
      <c r="GG742" s="8"/>
      <c r="GH742" s="8"/>
      <c r="GI742" s="8"/>
      <c r="GJ742" s="8"/>
      <c r="GK742" s="8"/>
      <c r="GL742" s="8"/>
      <c r="GM742" s="8"/>
      <c r="GN742" s="8"/>
      <c r="GO742" s="8"/>
      <c r="GP742" s="8"/>
      <c r="GQ742" s="8"/>
      <c r="GR742" s="8"/>
      <c r="GS742" s="8"/>
      <c r="GT742" s="8"/>
      <c r="GU742" s="8"/>
      <c r="GV742" s="8"/>
      <c r="GW742" s="8"/>
      <c r="GX742" s="8"/>
      <c r="GY742" s="8"/>
      <c r="GZ742" s="8"/>
      <c r="HA742" s="8"/>
      <c r="HB742" s="8"/>
      <c r="HC742" s="8"/>
      <c r="HD742" s="8"/>
    </row>
    <row r="743" spans="2:212"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103"/>
      <c r="R743" s="8"/>
      <c r="S743" s="8"/>
      <c r="T743" s="103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9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  <c r="AY743" s="8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8"/>
      <c r="BS743" s="8"/>
      <c r="BT743" s="8"/>
      <c r="BU743" s="8"/>
      <c r="BV743" s="8"/>
      <c r="BW743" s="8"/>
      <c r="BX743" s="8"/>
      <c r="BY743" s="8"/>
      <c r="BZ743" s="8"/>
      <c r="CA743" s="8"/>
      <c r="CB743" s="8"/>
      <c r="CC743" s="8"/>
      <c r="CD743" s="8"/>
      <c r="CE743" s="8"/>
      <c r="CF743" s="8"/>
      <c r="CG743" s="8"/>
      <c r="CH743" s="8"/>
      <c r="CI743" s="8"/>
      <c r="CJ743" s="8"/>
      <c r="CK743" s="8"/>
      <c r="CL743" s="8"/>
      <c r="CM743" s="8"/>
      <c r="CN743" s="8"/>
      <c r="CO743" s="8"/>
      <c r="CP743" s="8"/>
      <c r="CQ743" s="9"/>
      <c r="CR743" s="8"/>
      <c r="CS743" s="8"/>
      <c r="CT743" s="8"/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12"/>
      <c r="DG743" s="8"/>
      <c r="DH743" s="8"/>
      <c r="DI743" s="8"/>
      <c r="DJ743" s="8"/>
      <c r="DK743" s="8"/>
      <c r="DL743" s="8"/>
      <c r="DM743" s="8"/>
      <c r="DN743" s="8"/>
      <c r="DO743" s="8"/>
      <c r="DP743" s="8"/>
      <c r="DQ743" s="8"/>
      <c r="DR743" s="8"/>
      <c r="DS743" s="8"/>
      <c r="DT743" s="8"/>
      <c r="DU743" s="8"/>
      <c r="DV743" s="8"/>
      <c r="DW743" s="8"/>
      <c r="DX743" s="8"/>
      <c r="DY743" s="8"/>
      <c r="DZ743" s="8"/>
      <c r="EA743" s="8"/>
      <c r="EB743" s="8"/>
      <c r="EC743" s="8"/>
      <c r="ED743" s="8"/>
      <c r="EE743" s="8"/>
      <c r="EF743" s="8"/>
      <c r="EG743" s="8"/>
      <c r="EH743" s="8"/>
      <c r="EI743" s="8"/>
      <c r="EJ743" s="8"/>
      <c r="EK743" s="8"/>
      <c r="EL743" s="8"/>
      <c r="EM743" s="8"/>
      <c r="EN743" s="8"/>
      <c r="EO743" s="8"/>
      <c r="EP743" s="8"/>
      <c r="EQ743" s="8"/>
      <c r="ER743" s="8"/>
      <c r="ES743" s="8"/>
      <c r="ET743" s="8"/>
      <c r="EU743" s="8"/>
      <c r="EV743" s="8"/>
      <c r="EW743" s="8"/>
      <c r="EX743" s="8"/>
      <c r="EY743" s="8"/>
      <c r="EZ743" s="8"/>
      <c r="FA743" s="8"/>
      <c r="FB743" s="8"/>
      <c r="FC743" s="8"/>
      <c r="FD743" s="8"/>
      <c r="FE743" s="8"/>
      <c r="FF743" s="8"/>
      <c r="FG743" s="8"/>
      <c r="FH743" s="8"/>
      <c r="FI743" s="8"/>
      <c r="FJ743" s="8"/>
      <c r="FK743" s="8"/>
      <c r="FL743" s="8"/>
      <c r="FM743" s="8"/>
      <c r="FN743" s="8"/>
      <c r="FO743" s="8"/>
      <c r="FP743" s="8"/>
      <c r="FQ743" s="8"/>
      <c r="FR743" s="8"/>
      <c r="FS743" s="8"/>
      <c r="FT743" s="8"/>
      <c r="FU743" s="8"/>
      <c r="FV743" s="8"/>
      <c r="FW743" s="8"/>
      <c r="FX743" s="8"/>
      <c r="FY743" s="8"/>
      <c r="FZ743" s="8"/>
      <c r="GA743" s="8"/>
      <c r="GB743" s="8"/>
      <c r="GC743" s="8"/>
      <c r="GD743" s="8"/>
      <c r="GE743" s="8"/>
      <c r="GF743" s="8"/>
      <c r="GG743" s="8"/>
      <c r="GH743" s="8"/>
      <c r="GI743" s="8"/>
      <c r="GJ743" s="8"/>
      <c r="GK743" s="8"/>
      <c r="GL743" s="8"/>
      <c r="GM743" s="8"/>
      <c r="GN743" s="8"/>
      <c r="GO743" s="8"/>
      <c r="GP743" s="8"/>
      <c r="GQ743" s="8"/>
      <c r="GR743" s="8"/>
      <c r="GS743" s="8"/>
      <c r="GT743" s="8"/>
      <c r="GU743" s="8"/>
      <c r="GV743" s="8"/>
      <c r="GW743" s="8"/>
      <c r="GX743" s="8"/>
      <c r="GY743" s="8"/>
      <c r="GZ743" s="8"/>
      <c r="HA743" s="8"/>
      <c r="HB743" s="8"/>
      <c r="HC743" s="8"/>
      <c r="HD743" s="8"/>
    </row>
    <row r="744" spans="2:212"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103"/>
      <c r="R744" s="8"/>
      <c r="S744" s="8"/>
      <c r="T744" s="103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9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  <c r="AY744" s="8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8"/>
      <c r="BS744" s="8"/>
      <c r="BT744" s="8"/>
      <c r="BU744" s="8"/>
      <c r="BV744" s="8"/>
      <c r="BW744" s="8"/>
      <c r="BX744" s="8"/>
      <c r="BY744" s="8"/>
      <c r="BZ744" s="8"/>
      <c r="CA744" s="8"/>
      <c r="CB744" s="8"/>
      <c r="CC744" s="8"/>
      <c r="CD744" s="8"/>
      <c r="CE744" s="8"/>
      <c r="CF744" s="8"/>
      <c r="CG744" s="8"/>
      <c r="CH744" s="8"/>
      <c r="CI744" s="8"/>
      <c r="CJ744" s="8"/>
      <c r="CK744" s="8"/>
      <c r="CL744" s="8"/>
      <c r="CM744" s="8"/>
      <c r="CN744" s="8"/>
      <c r="CO744" s="8"/>
      <c r="CP744" s="8"/>
      <c r="CQ744" s="9"/>
      <c r="CR744" s="8"/>
      <c r="CS744" s="8"/>
      <c r="CT744" s="8"/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12"/>
      <c r="DG744" s="8"/>
      <c r="DH744" s="8"/>
      <c r="DI744" s="8"/>
      <c r="DJ744" s="8"/>
      <c r="DK744" s="8"/>
      <c r="DL744" s="8"/>
      <c r="DM744" s="8"/>
      <c r="DN744" s="8"/>
      <c r="DO744" s="8"/>
      <c r="DP744" s="8"/>
      <c r="DQ744" s="8"/>
      <c r="DR744" s="8"/>
      <c r="DS744" s="8"/>
      <c r="DT744" s="8"/>
      <c r="DU744" s="8"/>
      <c r="DV744" s="8"/>
      <c r="DW744" s="8"/>
      <c r="DX744" s="8"/>
      <c r="DY744" s="8"/>
      <c r="DZ744" s="8"/>
      <c r="EA744" s="8"/>
      <c r="EB744" s="8"/>
      <c r="EC744" s="8"/>
      <c r="ED744" s="8"/>
      <c r="EE744" s="8"/>
      <c r="EF744" s="8"/>
      <c r="EG744" s="8"/>
      <c r="EH744" s="8"/>
      <c r="EI744" s="8"/>
      <c r="EJ744" s="8"/>
      <c r="EK744" s="8"/>
      <c r="EL744" s="8"/>
      <c r="EM744" s="8"/>
      <c r="EN744" s="8"/>
      <c r="EO744" s="8"/>
      <c r="EP744" s="8"/>
      <c r="EQ744" s="8"/>
      <c r="ER744" s="8"/>
      <c r="ES744" s="8"/>
      <c r="ET744" s="8"/>
      <c r="EU744" s="8"/>
      <c r="EV744" s="8"/>
      <c r="EW744" s="8"/>
      <c r="EX744" s="8"/>
      <c r="EY744" s="8"/>
      <c r="EZ744" s="8"/>
      <c r="FA744" s="8"/>
      <c r="FB744" s="8"/>
      <c r="FC744" s="8"/>
      <c r="FD744" s="8"/>
      <c r="FE744" s="8"/>
      <c r="FF744" s="8"/>
      <c r="FG744" s="8"/>
      <c r="FH744" s="8"/>
      <c r="FI744" s="8"/>
      <c r="FJ744" s="8"/>
      <c r="FK744" s="8"/>
      <c r="FL744" s="8"/>
      <c r="FM744" s="8"/>
      <c r="FN744" s="8"/>
      <c r="FO744" s="8"/>
      <c r="FP744" s="8"/>
      <c r="FQ744" s="8"/>
      <c r="FR744" s="8"/>
      <c r="FS744" s="8"/>
      <c r="FT744" s="8"/>
      <c r="FU744" s="8"/>
      <c r="FV744" s="8"/>
      <c r="FW744" s="8"/>
      <c r="FX744" s="8"/>
      <c r="FY744" s="8"/>
      <c r="FZ744" s="8"/>
      <c r="GA744" s="8"/>
      <c r="GB744" s="8"/>
      <c r="GC744" s="8"/>
      <c r="GD744" s="8"/>
      <c r="GE744" s="8"/>
      <c r="GF744" s="8"/>
      <c r="GG744" s="8"/>
      <c r="GH744" s="8"/>
      <c r="GI744" s="8"/>
      <c r="GJ744" s="8"/>
      <c r="GK744" s="8"/>
      <c r="GL744" s="8"/>
      <c r="GM744" s="8"/>
      <c r="GN744" s="8"/>
      <c r="GO744" s="8"/>
      <c r="GP744" s="8"/>
      <c r="GQ744" s="8"/>
      <c r="GR744" s="8"/>
      <c r="GS744" s="8"/>
      <c r="GT744" s="8"/>
      <c r="GU744" s="8"/>
      <c r="GV744" s="8"/>
      <c r="GW744" s="8"/>
      <c r="GX744" s="8"/>
      <c r="GY744" s="8"/>
      <c r="GZ744" s="8"/>
      <c r="HA744" s="8"/>
      <c r="HB744" s="8"/>
      <c r="HC744" s="8"/>
      <c r="HD744" s="8"/>
    </row>
    <row r="745" spans="2:212"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103"/>
      <c r="R745" s="8"/>
      <c r="S745" s="8"/>
      <c r="T745" s="103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9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  <c r="AY745" s="8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8"/>
      <c r="BS745" s="8"/>
      <c r="BT745" s="8"/>
      <c r="BU745" s="8"/>
      <c r="BV745" s="8"/>
      <c r="BW745" s="8"/>
      <c r="BX745" s="8"/>
      <c r="BY745" s="8"/>
      <c r="BZ745" s="8"/>
      <c r="CA745" s="8"/>
      <c r="CB745" s="8"/>
      <c r="CC745" s="8"/>
      <c r="CD745" s="8"/>
      <c r="CE745" s="8"/>
      <c r="CF745" s="8"/>
      <c r="CG745" s="8"/>
      <c r="CH745" s="8"/>
      <c r="CI745" s="8"/>
      <c r="CJ745" s="8"/>
      <c r="CK745" s="8"/>
      <c r="CL745" s="8"/>
      <c r="CM745" s="8"/>
      <c r="CN745" s="8"/>
      <c r="CO745" s="8"/>
      <c r="CP745" s="8"/>
      <c r="CQ745" s="9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12"/>
      <c r="DG745" s="8"/>
      <c r="DH745" s="8"/>
      <c r="DI745" s="8"/>
      <c r="DJ745" s="8"/>
      <c r="DK745" s="8"/>
      <c r="DL745" s="8"/>
      <c r="DM745" s="8"/>
      <c r="DN745" s="8"/>
      <c r="DO745" s="8"/>
      <c r="DP745" s="8"/>
      <c r="DQ745" s="8"/>
      <c r="DR745" s="8"/>
      <c r="DS745" s="8"/>
      <c r="DT745" s="8"/>
      <c r="DU745" s="8"/>
      <c r="DV745" s="8"/>
      <c r="DW745" s="8"/>
      <c r="DX745" s="8"/>
      <c r="DY745" s="8"/>
      <c r="DZ745" s="8"/>
      <c r="EA745" s="8"/>
      <c r="EB745" s="8"/>
      <c r="EC745" s="8"/>
      <c r="ED745" s="8"/>
      <c r="EE745" s="8"/>
      <c r="EF745" s="8"/>
      <c r="EG745" s="8"/>
      <c r="EH745" s="8"/>
      <c r="EI745" s="8"/>
      <c r="EJ745" s="8"/>
      <c r="EK745" s="8"/>
      <c r="EL745" s="8"/>
      <c r="EM745" s="8"/>
      <c r="EN745" s="8"/>
      <c r="EO745" s="8"/>
      <c r="EP745" s="8"/>
      <c r="EQ745" s="8"/>
      <c r="ER745" s="8"/>
      <c r="ES745" s="8"/>
      <c r="ET745" s="8"/>
      <c r="EU745" s="8"/>
      <c r="EV745" s="8"/>
      <c r="EW745" s="8"/>
      <c r="EX745" s="8"/>
      <c r="EY745" s="8"/>
      <c r="EZ745" s="8"/>
      <c r="FA745" s="8"/>
      <c r="FB745" s="8"/>
      <c r="FC745" s="8"/>
      <c r="FD745" s="8"/>
      <c r="FE745" s="8"/>
      <c r="FF745" s="8"/>
      <c r="FG745" s="8"/>
      <c r="FH745" s="8"/>
      <c r="FI745" s="8"/>
      <c r="FJ745" s="8"/>
      <c r="FK745" s="8"/>
      <c r="FL745" s="8"/>
      <c r="FM745" s="8"/>
      <c r="FN745" s="8"/>
      <c r="FO745" s="8"/>
      <c r="FP745" s="8"/>
      <c r="FQ745" s="8"/>
      <c r="FR745" s="8"/>
      <c r="FS745" s="8"/>
      <c r="FT745" s="8"/>
      <c r="FU745" s="8"/>
      <c r="FV745" s="8"/>
      <c r="FW745" s="8"/>
      <c r="FX745" s="8"/>
      <c r="FY745" s="8"/>
      <c r="FZ745" s="8"/>
      <c r="GA745" s="8"/>
      <c r="GB745" s="8"/>
      <c r="GC745" s="8"/>
      <c r="GD745" s="8"/>
      <c r="GE745" s="8"/>
      <c r="GF745" s="8"/>
      <c r="GG745" s="8"/>
      <c r="GH745" s="8"/>
      <c r="GI745" s="8"/>
      <c r="GJ745" s="8"/>
      <c r="GK745" s="8"/>
      <c r="GL745" s="8"/>
      <c r="GM745" s="8"/>
      <c r="GN745" s="8"/>
      <c r="GO745" s="8"/>
      <c r="GP745" s="8"/>
      <c r="GQ745" s="8"/>
      <c r="GR745" s="8"/>
      <c r="GS745" s="8"/>
      <c r="GT745" s="8"/>
      <c r="GU745" s="8"/>
      <c r="GV745" s="8"/>
      <c r="GW745" s="8"/>
      <c r="GX745" s="8"/>
      <c r="GY745" s="8"/>
      <c r="GZ745" s="8"/>
      <c r="HA745" s="8"/>
      <c r="HB745" s="8"/>
      <c r="HC745" s="8"/>
      <c r="HD745" s="8"/>
    </row>
    <row r="746" spans="2:212"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103"/>
      <c r="R746" s="8"/>
      <c r="S746" s="8"/>
      <c r="T746" s="103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9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  <c r="AY746" s="8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8"/>
      <c r="BS746" s="8"/>
      <c r="BT746" s="8"/>
      <c r="BU746" s="8"/>
      <c r="BV746" s="8"/>
      <c r="BW746" s="8"/>
      <c r="BX746" s="8"/>
      <c r="BY746" s="8"/>
      <c r="BZ746" s="8"/>
      <c r="CA746" s="8"/>
      <c r="CB746" s="8"/>
      <c r="CC746" s="8"/>
      <c r="CD746" s="8"/>
      <c r="CE746" s="8"/>
      <c r="CF746" s="8"/>
      <c r="CG746" s="8"/>
      <c r="CH746" s="8"/>
      <c r="CI746" s="8"/>
      <c r="CJ746" s="8"/>
      <c r="CK746" s="8"/>
      <c r="CL746" s="8"/>
      <c r="CM746" s="8"/>
      <c r="CN746" s="8"/>
      <c r="CO746" s="8"/>
      <c r="CP746" s="8"/>
      <c r="CQ746" s="9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12"/>
      <c r="DG746" s="8"/>
      <c r="DH746" s="8"/>
      <c r="DI746" s="8"/>
      <c r="DJ746" s="8"/>
      <c r="DK746" s="8"/>
      <c r="DL746" s="8"/>
      <c r="DM746" s="8"/>
      <c r="DN746" s="8"/>
      <c r="DO746" s="8"/>
      <c r="DP746" s="8"/>
      <c r="DQ746" s="8"/>
      <c r="DR746" s="8"/>
      <c r="DS746" s="8"/>
      <c r="DT746" s="8"/>
      <c r="DU746" s="8"/>
      <c r="DV746" s="8"/>
      <c r="DW746" s="8"/>
      <c r="DX746" s="8"/>
      <c r="DY746" s="8"/>
      <c r="DZ746" s="8"/>
      <c r="EA746" s="8"/>
      <c r="EB746" s="8"/>
      <c r="EC746" s="8"/>
      <c r="ED746" s="8"/>
      <c r="EE746" s="8"/>
      <c r="EF746" s="8"/>
      <c r="EG746" s="8"/>
      <c r="EH746" s="8"/>
      <c r="EI746" s="8"/>
      <c r="EJ746" s="8"/>
      <c r="EK746" s="8"/>
      <c r="EL746" s="8"/>
      <c r="EM746" s="8"/>
      <c r="EN746" s="8"/>
      <c r="EO746" s="8"/>
      <c r="EP746" s="8"/>
      <c r="EQ746" s="8"/>
      <c r="ER746" s="8"/>
      <c r="ES746" s="8"/>
      <c r="ET746" s="8"/>
      <c r="EU746" s="8"/>
      <c r="EV746" s="8"/>
      <c r="EW746" s="8"/>
      <c r="EX746" s="8"/>
      <c r="EY746" s="8"/>
      <c r="EZ746" s="8"/>
      <c r="FA746" s="8"/>
      <c r="FB746" s="8"/>
      <c r="FC746" s="8"/>
      <c r="FD746" s="8"/>
      <c r="FE746" s="8"/>
      <c r="FF746" s="8"/>
      <c r="FG746" s="8"/>
      <c r="FH746" s="8"/>
      <c r="FI746" s="8"/>
      <c r="FJ746" s="8"/>
      <c r="FK746" s="8"/>
      <c r="FL746" s="8"/>
      <c r="FM746" s="8"/>
      <c r="FN746" s="8"/>
      <c r="FO746" s="8"/>
      <c r="FP746" s="8"/>
      <c r="FQ746" s="8"/>
      <c r="FR746" s="8"/>
      <c r="FS746" s="8"/>
      <c r="FT746" s="8"/>
      <c r="FU746" s="8"/>
      <c r="FV746" s="8"/>
      <c r="FW746" s="8"/>
      <c r="FX746" s="8"/>
      <c r="FY746" s="8"/>
      <c r="FZ746" s="8"/>
      <c r="GA746" s="8"/>
      <c r="GB746" s="8"/>
      <c r="GC746" s="8"/>
      <c r="GD746" s="8"/>
      <c r="GE746" s="8"/>
      <c r="GF746" s="8"/>
      <c r="GG746" s="8"/>
      <c r="GH746" s="8"/>
      <c r="GI746" s="8"/>
      <c r="GJ746" s="8"/>
      <c r="GK746" s="8"/>
      <c r="GL746" s="8"/>
      <c r="GM746" s="8"/>
      <c r="GN746" s="8"/>
      <c r="GO746" s="8"/>
      <c r="GP746" s="8"/>
      <c r="GQ746" s="8"/>
      <c r="GR746" s="8"/>
      <c r="GS746" s="8"/>
      <c r="GT746" s="8"/>
      <c r="GU746" s="8"/>
      <c r="GV746" s="8"/>
      <c r="GW746" s="8"/>
      <c r="GX746" s="8"/>
      <c r="GY746" s="8"/>
      <c r="GZ746" s="8"/>
      <c r="HA746" s="8"/>
      <c r="HB746" s="8"/>
      <c r="HC746" s="8"/>
      <c r="HD746" s="8"/>
    </row>
    <row r="747" spans="2:212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103"/>
      <c r="R747" s="8"/>
      <c r="S747" s="8"/>
      <c r="T747" s="103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9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9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12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  <c r="GJ747" s="8"/>
      <c r="GK747" s="8"/>
      <c r="GL747" s="8"/>
      <c r="GM747" s="8"/>
      <c r="GN747" s="8"/>
      <c r="GO747" s="8"/>
      <c r="GP747" s="8"/>
      <c r="GQ747" s="8"/>
      <c r="GR747" s="8"/>
      <c r="GS747" s="8"/>
      <c r="GT747" s="8"/>
      <c r="GU747" s="8"/>
      <c r="GV747" s="8"/>
      <c r="GW747" s="8"/>
      <c r="GX747" s="8"/>
      <c r="GY747" s="8"/>
      <c r="GZ747" s="8"/>
      <c r="HA747" s="8"/>
      <c r="HB747" s="8"/>
      <c r="HC747" s="8"/>
      <c r="HD747" s="8"/>
    </row>
    <row r="748" spans="2:212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103"/>
      <c r="R748" s="8"/>
      <c r="S748" s="8"/>
      <c r="T748" s="103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9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9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12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  <c r="GJ748" s="8"/>
      <c r="GK748" s="8"/>
      <c r="GL748" s="8"/>
      <c r="GM748" s="8"/>
      <c r="GN748" s="8"/>
      <c r="GO748" s="8"/>
      <c r="GP748" s="8"/>
      <c r="GQ748" s="8"/>
      <c r="GR748" s="8"/>
      <c r="GS748" s="8"/>
      <c r="GT748" s="8"/>
      <c r="GU748" s="8"/>
      <c r="GV748" s="8"/>
      <c r="GW748" s="8"/>
      <c r="GX748" s="8"/>
      <c r="GY748" s="8"/>
      <c r="GZ748" s="8"/>
      <c r="HA748" s="8"/>
      <c r="HB748" s="8"/>
      <c r="HC748" s="8"/>
      <c r="HD748" s="8"/>
    </row>
    <row r="749" spans="2:212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103"/>
      <c r="R749" s="8"/>
      <c r="S749" s="8"/>
      <c r="T749" s="103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9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  <c r="AY749" s="8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8"/>
      <c r="BS749" s="8"/>
      <c r="BT749" s="8"/>
      <c r="BU749" s="8"/>
      <c r="BV749" s="8"/>
      <c r="BW749" s="8"/>
      <c r="BX749" s="8"/>
      <c r="BY749" s="8"/>
      <c r="BZ749" s="8"/>
      <c r="CA749" s="8"/>
      <c r="CB749" s="8"/>
      <c r="CC749" s="8"/>
      <c r="CD749" s="8"/>
      <c r="CE749" s="8"/>
      <c r="CF749" s="8"/>
      <c r="CG749" s="8"/>
      <c r="CH749" s="8"/>
      <c r="CI749" s="8"/>
      <c r="CJ749" s="8"/>
      <c r="CK749" s="8"/>
      <c r="CL749" s="8"/>
      <c r="CM749" s="8"/>
      <c r="CN749" s="8"/>
      <c r="CO749" s="8"/>
      <c r="CP749" s="8"/>
      <c r="CQ749" s="9"/>
      <c r="CR749" s="8"/>
      <c r="CS749" s="8"/>
      <c r="CT749" s="8"/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12"/>
      <c r="DG749" s="8"/>
      <c r="DH749" s="8"/>
      <c r="DI749" s="8"/>
      <c r="DJ749" s="8"/>
      <c r="DK749" s="8"/>
      <c r="DL749" s="8"/>
      <c r="DM749" s="8"/>
      <c r="DN749" s="8"/>
      <c r="DO749" s="8"/>
      <c r="DP749" s="8"/>
      <c r="DQ749" s="8"/>
      <c r="DR749" s="8"/>
      <c r="DS749" s="8"/>
      <c r="DT749" s="8"/>
      <c r="DU749" s="8"/>
      <c r="DV749" s="8"/>
      <c r="DW749" s="8"/>
      <c r="DX749" s="8"/>
      <c r="DY749" s="8"/>
      <c r="DZ749" s="8"/>
      <c r="EA749" s="8"/>
      <c r="EB749" s="8"/>
      <c r="EC749" s="8"/>
      <c r="ED749" s="8"/>
      <c r="EE749" s="8"/>
      <c r="EF749" s="8"/>
      <c r="EG749" s="8"/>
      <c r="EH749" s="8"/>
      <c r="EI749" s="8"/>
      <c r="EJ749" s="8"/>
      <c r="EK749" s="8"/>
      <c r="EL749" s="8"/>
      <c r="EM749" s="8"/>
      <c r="EN749" s="8"/>
      <c r="EO749" s="8"/>
      <c r="EP749" s="8"/>
      <c r="EQ749" s="8"/>
      <c r="ER749" s="8"/>
      <c r="ES749" s="8"/>
      <c r="ET749" s="8"/>
      <c r="EU749" s="8"/>
      <c r="EV749" s="8"/>
      <c r="EW749" s="8"/>
      <c r="EX749" s="8"/>
      <c r="EY749" s="8"/>
      <c r="EZ749" s="8"/>
      <c r="FA749" s="8"/>
      <c r="FB749" s="8"/>
      <c r="FC749" s="8"/>
      <c r="FD749" s="8"/>
      <c r="FE749" s="8"/>
      <c r="FF749" s="8"/>
      <c r="FG749" s="8"/>
      <c r="FH749" s="8"/>
      <c r="FI749" s="8"/>
      <c r="FJ749" s="8"/>
      <c r="FK749" s="8"/>
      <c r="FL749" s="8"/>
      <c r="FM749" s="8"/>
      <c r="FN749" s="8"/>
      <c r="FO749" s="8"/>
      <c r="FP749" s="8"/>
      <c r="FQ749" s="8"/>
      <c r="FR749" s="8"/>
      <c r="FS749" s="8"/>
      <c r="FT749" s="8"/>
      <c r="FU749" s="8"/>
      <c r="FV749" s="8"/>
      <c r="FW749" s="8"/>
      <c r="FX749" s="8"/>
      <c r="FY749" s="8"/>
      <c r="FZ749" s="8"/>
      <c r="GA749" s="8"/>
      <c r="GB749" s="8"/>
      <c r="GC749" s="8"/>
      <c r="GD749" s="8"/>
      <c r="GE749" s="8"/>
      <c r="GF749" s="8"/>
      <c r="GG749" s="8"/>
      <c r="GH749" s="8"/>
      <c r="GI749" s="8"/>
      <c r="GJ749" s="8"/>
      <c r="GK749" s="8"/>
      <c r="GL749" s="8"/>
      <c r="GM749" s="8"/>
      <c r="GN749" s="8"/>
      <c r="GO749" s="8"/>
      <c r="GP749" s="8"/>
      <c r="GQ749" s="8"/>
      <c r="GR749" s="8"/>
      <c r="GS749" s="8"/>
      <c r="GT749" s="8"/>
      <c r="GU749" s="8"/>
      <c r="GV749" s="8"/>
      <c r="GW749" s="8"/>
      <c r="GX749" s="8"/>
      <c r="GY749" s="8"/>
      <c r="GZ749" s="8"/>
      <c r="HA749" s="8"/>
      <c r="HB749" s="8"/>
      <c r="HC749" s="8"/>
      <c r="HD749" s="8"/>
    </row>
    <row r="750" spans="2:212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103"/>
      <c r="R750" s="8"/>
      <c r="S750" s="8"/>
      <c r="T750" s="103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9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  <c r="AY750" s="8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8"/>
      <c r="BS750" s="8"/>
      <c r="BT750" s="8"/>
      <c r="BU750" s="8"/>
      <c r="BV750" s="8"/>
      <c r="BW750" s="8"/>
      <c r="BX750" s="8"/>
      <c r="BY750" s="8"/>
      <c r="BZ750" s="8"/>
      <c r="CA750" s="8"/>
      <c r="CB750" s="8"/>
      <c r="CC750" s="8"/>
      <c r="CD750" s="8"/>
      <c r="CE750" s="8"/>
      <c r="CF750" s="8"/>
      <c r="CG750" s="8"/>
      <c r="CH750" s="8"/>
      <c r="CI750" s="8"/>
      <c r="CJ750" s="8"/>
      <c r="CK750" s="8"/>
      <c r="CL750" s="8"/>
      <c r="CM750" s="8"/>
      <c r="CN750" s="8"/>
      <c r="CO750" s="8"/>
      <c r="CP750" s="8"/>
      <c r="CQ750" s="9"/>
      <c r="CR750" s="8"/>
      <c r="CS750" s="8"/>
      <c r="CT750" s="8"/>
      <c r="CU750" s="8"/>
      <c r="CV750" s="8"/>
      <c r="CW750" s="8"/>
      <c r="CX750" s="8"/>
      <c r="CY750" s="8"/>
      <c r="CZ750" s="8"/>
      <c r="DA750" s="8"/>
      <c r="DB750" s="8"/>
      <c r="DC750" s="8"/>
      <c r="DD750" s="8"/>
      <c r="DE750" s="8"/>
      <c r="DF750" s="12"/>
      <c r="DG750" s="8"/>
      <c r="DH750" s="8"/>
      <c r="DI750" s="8"/>
      <c r="DJ750" s="8"/>
      <c r="DK750" s="8"/>
      <c r="DL750" s="8"/>
      <c r="DM750" s="8"/>
      <c r="DN750" s="8"/>
      <c r="DO750" s="8"/>
      <c r="DP750" s="8"/>
      <c r="DQ750" s="8"/>
      <c r="DR750" s="8"/>
      <c r="DS750" s="8"/>
      <c r="DT750" s="8"/>
      <c r="DU750" s="8"/>
      <c r="DV750" s="8"/>
      <c r="DW750" s="8"/>
      <c r="DX750" s="8"/>
      <c r="DY750" s="8"/>
      <c r="DZ750" s="8"/>
      <c r="EA750" s="8"/>
      <c r="EB750" s="8"/>
      <c r="EC750" s="8"/>
      <c r="ED750" s="8"/>
      <c r="EE750" s="8"/>
      <c r="EF750" s="8"/>
      <c r="EG750" s="8"/>
      <c r="EH750" s="8"/>
      <c r="EI750" s="8"/>
      <c r="EJ750" s="8"/>
      <c r="EK750" s="8"/>
      <c r="EL750" s="8"/>
      <c r="EM750" s="8"/>
      <c r="EN750" s="8"/>
      <c r="EO750" s="8"/>
      <c r="EP750" s="8"/>
      <c r="EQ750" s="8"/>
      <c r="ER750" s="8"/>
      <c r="ES750" s="8"/>
      <c r="ET750" s="8"/>
      <c r="EU750" s="8"/>
      <c r="EV750" s="8"/>
      <c r="EW750" s="8"/>
      <c r="EX750" s="8"/>
      <c r="EY750" s="8"/>
      <c r="EZ750" s="8"/>
      <c r="FA750" s="8"/>
      <c r="FB750" s="8"/>
      <c r="FC750" s="8"/>
      <c r="FD750" s="8"/>
      <c r="FE750" s="8"/>
      <c r="FF750" s="8"/>
      <c r="FG750" s="8"/>
      <c r="FH750" s="8"/>
      <c r="FI750" s="8"/>
      <c r="FJ750" s="8"/>
      <c r="FK750" s="8"/>
      <c r="FL750" s="8"/>
      <c r="FM750" s="8"/>
      <c r="FN750" s="8"/>
      <c r="FO750" s="8"/>
      <c r="FP750" s="8"/>
      <c r="FQ750" s="8"/>
      <c r="FR750" s="8"/>
      <c r="FS750" s="8"/>
      <c r="FT750" s="8"/>
      <c r="FU750" s="8"/>
      <c r="FV750" s="8"/>
      <c r="FW750" s="8"/>
      <c r="FX750" s="8"/>
      <c r="FY750" s="8"/>
      <c r="FZ750" s="8"/>
      <c r="GA750" s="8"/>
      <c r="GB750" s="8"/>
      <c r="GC750" s="8"/>
      <c r="GD750" s="8"/>
      <c r="GE750" s="8"/>
      <c r="GF750" s="8"/>
      <c r="GG750" s="8"/>
      <c r="GH750" s="8"/>
      <c r="GI750" s="8"/>
      <c r="GJ750" s="8"/>
      <c r="GK750" s="8"/>
      <c r="GL750" s="8"/>
      <c r="GM750" s="8"/>
      <c r="GN750" s="8"/>
      <c r="GO750" s="8"/>
      <c r="GP750" s="8"/>
      <c r="GQ750" s="8"/>
      <c r="GR750" s="8"/>
      <c r="GS750" s="8"/>
      <c r="GT750" s="8"/>
      <c r="GU750" s="8"/>
      <c r="GV750" s="8"/>
      <c r="GW750" s="8"/>
      <c r="GX750" s="8"/>
      <c r="GY750" s="8"/>
      <c r="GZ750" s="8"/>
      <c r="HA750" s="8"/>
      <c r="HB750" s="8"/>
      <c r="HC750" s="8"/>
      <c r="HD750" s="8"/>
    </row>
    <row r="751" spans="2:212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103"/>
      <c r="R751" s="8"/>
      <c r="S751" s="8"/>
      <c r="T751" s="103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9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  <c r="AY751" s="8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8"/>
      <c r="BS751" s="8"/>
      <c r="BT751" s="8"/>
      <c r="BU751" s="8"/>
      <c r="BV751" s="8"/>
      <c r="BW751" s="8"/>
      <c r="BX751" s="8"/>
      <c r="BY751" s="8"/>
      <c r="BZ751" s="8"/>
      <c r="CA751" s="8"/>
      <c r="CB751" s="8"/>
      <c r="CC751" s="8"/>
      <c r="CD751" s="8"/>
      <c r="CE751" s="8"/>
      <c r="CF751" s="8"/>
      <c r="CG751" s="8"/>
      <c r="CH751" s="8"/>
      <c r="CI751" s="8"/>
      <c r="CJ751" s="8"/>
      <c r="CK751" s="8"/>
      <c r="CL751" s="8"/>
      <c r="CM751" s="8"/>
      <c r="CN751" s="8"/>
      <c r="CO751" s="8"/>
      <c r="CP751" s="8"/>
      <c r="CQ751" s="9"/>
      <c r="CR751" s="8"/>
      <c r="CS751" s="8"/>
      <c r="CT751" s="8"/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12"/>
      <c r="DG751" s="8"/>
      <c r="DH751" s="8"/>
      <c r="DI751" s="8"/>
      <c r="DJ751" s="8"/>
      <c r="DK751" s="8"/>
      <c r="DL751" s="8"/>
      <c r="DM751" s="8"/>
      <c r="DN751" s="8"/>
      <c r="DO751" s="8"/>
      <c r="DP751" s="8"/>
      <c r="DQ751" s="8"/>
      <c r="DR751" s="8"/>
      <c r="DS751" s="8"/>
      <c r="DT751" s="8"/>
      <c r="DU751" s="8"/>
      <c r="DV751" s="8"/>
      <c r="DW751" s="8"/>
      <c r="DX751" s="8"/>
      <c r="DY751" s="8"/>
      <c r="DZ751" s="8"/>
      <c r="EA751" s="8"/>
      <c r="EB751" s="8"/>
      <c r="EC751" s="8"/>
      <c r="ED751" s="8"/>
      <c r="EE751" s="8"/>
      <c r="EF751" s="8"/>
      <c r="EG751" s="8"/>
      <c r="EH751" s="8"/>
      <c r="EI751" s="8"/>
      <c r="EJ751" s="8"/>
      <c r="EK751" s="8"/>
      <c r="EL751" s="8"/>
      <c r="EM751" s="8"/>
      <c r="EN751" s="8"/>
      <c r="EO751" s="8"/>
      <c r="EP751" s="8"/>
      <c r="EQ751" s="8"/>
      <c r="ER751" s="8"/>
      <c r="ES751" s="8"/>
      <c r="ET751" s="8"/>
      <c r="EU751" s="8"/>
      <c r="EV751" s="8"/>
      <c r="EW751" s="8"/>
      <c r="EX751" s="8"/>
      <c r="EY751" s="8"/>
      <c r="EZ751" s="8"/>
      <c r="FA751" s="8"/>
      <c r="FB751" s="8"/>
      <c r="FC751" s="8"/>
      <c r="FD751" s="8"/>
      <c r="FE751" s="8"/>
      <c r="FF751" s="8"/>
      <c r="FG751" s="8"/>
      <c r="FH751" s="8"/>
      <c r="FI751" s="8"/>
      <c r="FJ751" s="8"/>
      <c r="FK751" s="8"/>
      <c r="FL751" s="8"/>
      <c r="FM751" s="8"/>
      <c r="FN751" s="8"/>
      <c r="FO751" s="8"/>
      <c r="FP751" s="8"/>
      <c r="FQ751" s="8"/>
      <c r="FR751" s="8"/>
      <c r="FS751" s="8"/>
      <c r="FT751" s="8"/>
      <c r="FU751" s="8"/>
      <c r="FV751" s="8"/>
      <c r="FW751" s="8"/>
      <c r="FX751" s="8"/>
      <c r="FY751" s="8"/>
      <c r="FZ751" s="8"/>
      <c r="GA751" s="8"/>
      <c r="GB751" s="8"/>
      <c r="GC751" s="8"/>
      <c r="GD751" s="8"/>
      <c r="GE751" s="8"/>
      <c r="GF751" s="8"/>
      <c r="GG751" s="8"/>
      <c r="GH751" s="8"/>
      <c r="GI751" s="8"/>
      <c r="GJ751" s="8"/>
      <c r="GK751" s="8"/>
      <c r="GL751" s="8"/>
      <c r="GM751" s="8"/>
      <c r="GN751" s="8"/>
      <c r="GO751" s="8"/>
      <c r="GP751" s="8"/>
      <c r="GQ751" s="8"/>
      <c r="GR751" s="8"/>
      <c r="GS751" s="8"/>
      <c r="GT751" s="8"/>
      <c r="GU751" s="8"/>
      <c r="GV751" s="8"/>
      <c r="GW751" s="8"/>
      <c r="GX751" s="8"/>
      <c r="GY751" s="8"/>
      <c r="GZ751" s="8"/>
      <c r="HA751" s="8"/>
      <c r="HB751" s="8"/>
      <c r="HC751" s="8"/>
      <c r="HD751" s="8"/>
    </row>
    <row r="752" spans="2:212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103"/>
      <c r="R752" s="8"/>
      <c r="S752" s="8"/>
      <c r="T752" s="103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9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  <c r="AY752" s="8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8"/>
      <c r="BS752" s="8"/>
      <c r="BT752" s="8"/>
      <c r="BU752" s="8"/>
      <c r="BV752" s="8"/>
      <c r="BW752" s="8"/>
      <c r="BX752" s="8"/>
      <c r="BY752" s="8"/>
      <c r="BZ752" s="8"/>
      <c r="CA752" s="8"/>
      <c r="CB752" s="8"/>
      <c r="CC752" s="8"/>
      <c r="CD752" s="8"/>
      <c r="CE752" s="8"/>
      <c r="CF752" s="8"/>
      <c r="CG752" s="8"/>
      <c r="CH752" s="8"/>
      <c r="CI752" s="8"/>
      <c r="CJ752" s="8"/>
      <c r="CK752" s="8"/>
      <c r="CL752" s="8"/>
      <c r="CM752" s="8"/>
      <c r="CN752" s="8"/>
      <c r="CO752" s="8"/>
      <c r="CP752" s="8"/>
      <c r="CQ752" s="9"/>
      <c r="CR752" s="8"/>
      <c r="CS752" s="8"/>
      <c r="CT752" s="8"/>
      <c r="CU752" s="8"/>
      <c r="CV752" s="8"/>
      <c r="CW752" s="8"/>
      <c r="CX752" s="8"/>
      <c r="CY752" s="8"/>
      <c r="CZ752" s="8"/>
      <c r="DA752" s="8"/>
      <c r="DB752" s="8"/>
      <c r="DC752" s="8"/>
      <c r="DD752" s="8"/>
      <c r="DE752" s="8"/>
      <c r="DF752" s="12"/>
      <c r="DG752" s="8"/>
      <c r="DH752" s="8"/>
      <c r="DI752" s="8"/>
      <c r="DJ752" s="8"/>
      <c r="DK752" s="8"/>
      <c r="DL752" s="8"/>
      <c r="DM752" s="8"/>
      <c r="DN752" s="8"/>
      <c r="DO752" s="8"/>
      <c r="DP752" s="8"/>
      <c r="DQ752" s="8"/>
      <c r="DR752" s="8"/>
      <c r="DS752" s="8"/>
      <c r="DT752" s="8"/>
      <c r="DU752" s="8"/>
      <c r="DV752" s="8"/>
      <c r="DW752" s="8"/>
      <c r="DX752" s="8"/>
      <c r="DY752" s="8"/>
      <c r="DZ752" s="8"/>
      <c r="EA752" s="8"/>
      <c r="EB752" s="8"/>
      <c r="EC752" s="8"/>
      <c r="ED752" s="8"/>
      <c r="EE752" s="8"/>
      <c r="EF752" s="8"/>
      <c r="EG752" s="8"/>
      <c r="EH752" s="8"/>
      <c r="EI752" s="8"/>
      <c r="EJ752" s="8"/>
      <c r="EK752" s="8"/>
      <c r="EL752" s="8"/>
      <c r="EM752" s="8"/>
      <c r="EN752" s="8"/>
      <c r="EO752" s="8"/>
      <c r="EP752" s="8"/>
      <c r="EQ752" s="8"/>
      <c r="ER752" s="8"/>
      <c r="ES752" s="8"/>
      <c r="ET752" s="8"/>
      <c r="EU752" s="8"/>
      <c r="EV752" s="8"/>
      <c r="EW752" s="8"/>
      <c r="EX752" s="8"/>
      <c r="EY752" s="8"/>
      <c r="EZ752" s="8"/>
      <c r="FA752" s="8"/>
      <c r="FB752" s="8"/>
      <c r="FC752" s="8"/>
      <c r="FD752" s="8"/>
      <c r="FE752" s="8"/>
      <c r="FF752" s="8"/>
      <c r="FG752" s="8"/>
      <c r="FH752" s="8"/>
      <c r="FI752" s="8"/>
      <c r="FJ752" s="8"/>
      <c r="FK752" s="8"/>
      <c r="FL752" s="8"/>
      <c r="FM752" s="8"/>
      <c r="FN752" s="8"/>
      <c r="FO752" s="8"/>
      <c r="FP752" s="8"/>
      <c r="FQ752" s="8"/>
      <c r="FR752" s="8"/>
      <c r="FS752" s="8"/>
      <c r="FT752" s="8"/>
      <c r="FU752" s="8"/>
      <c r="FV752" s="8"/>
      <c r="FW752" s="8"/>
      <c r="FX752" s="8"/>
      <c r="FY752" s="8"/>
      <c r="FZ752" s="8"/>
      <c r="GA752" s="8"/>
      <c r="GB752" s="8"/>
      <c r="GC752" s="8"/>
      <c r="GD752" s="8"/>
      <c r="GE752" s="8"/>
      <c r="GF752" s="8"/>
      <c r="GG752" s="8"/>
      <c r="GH752" s="8"/>
      <c r="GI752" s="8"/>
      <c r="GJ752" s="8"/>
      <c r="GK752" s="8"/>
      <c r="GL752" s="8"/>
      <c r="GM752" s="8"/>
      <c r="GN752" s="8"/>
      <c r="GO752" s="8"/>
      <c r="GP752" s="8"/>
      <c r="GQ752" s="8"/>
      <c r="GR752" s="8"/>
      <c r="GS752" s="8"/>
      <c r="GT752" s="8"/>
      <c r="GU752" s="8"/>
      <c r="GV752" s="8"/>
      <c r="GW752" s="8"/>
      <c r="GX752" s="8"/>
      <c r="GY752" s="8"/>
      <c r="GZ752" s="8"/>
      <c r="HA752" s="8"/>
      <c r="HB752" s="8"/>
      <c r="HC752" s="8"/>
      <c r="HD752" s="8"/>
    </row>
    <row r="753" spans="2:212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103"/>
      <c r="R753" s="8"/>
      <c r="S753" s="8"/>
      <c r="T753" s="103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9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  <c r="AY753" s="8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8"/>
      <c r="BS753" s="8"/>
      <c r="BT753" s="8"/>
      <c r="BU753" s="8"/>
      <c r="BV753" s="8"/>
      <c r="BW753" s="8"/>
      <c r="BX753" s="8"/>
      <c r="BY753" s="8"/>
      <c r="BZ753" s="8"/>
      <c r="CA753" s="8"/>
      <c r="CB753" s="8"/>
      <c r="CC753" s="8"/>
      <c r="CD753" s="8"/>
      <c r="CE753" s="8"/>
      <c r="CF753" s="8"/>
      <c r="CG753" s="8"/>
      <c r="CH753" s="8"/>
      <c r="CI753" s="8"/>
      <c r="CJ753" s="8"/>
      <c r="CK753" s="8"/>
      <c r="CL753" s="8"/>
      <c r="CM753" s="8"/>
      <c r="CN753" s="8"/>
      <c r="CO753" s="8"/>
      <c r="CP753" s="8"/>
      <c r="CQ753" s="9"/>
      <c r="CR753" s="8"/>
      <c r="CS753" s="8"/>
      <c r="CT753" s="8"/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12"/>
      <c r="DG753" s="8"/>
      <c r="DH753" s="8"/>
      <c r="DI753" s="8"/>
      <c r="DJ753" s="8"/>
      <c r="DK753" s="8"/>
      <c r="DL753" s="8"/>
      <c r="DM753" s="8"/>
      <c r="DN753" s="8"/>
      <c r="DO753" s="8"/>
      <c r="DP753" s="8"/>
      <c r="DQ753" s="8"/>
      <c r="DR753" s="8"/>
      <c r="DS753" s="8"/>
      <c r="DT753" s="8"/>
      <c r="DU753" s="8"/>
      <c r="DV753" s="8"/>
      <c r="DW753" s="8"/>
      <c r="DX753" s="8"/>
      <c r="DY753" s="8"/>
      <c r="DZ753" s="8"/>
      <c r="EA753" s="8"/>
      <c r="EB753" s="8"/>
      <c r="EC753" s="8"/>
      <c r="ED753" s="8"/>
      <c r="EE753" s="8"/>
      <c r="EF753" s="8"/>
      <c r="EG753" s="8"/>
      <c r="EH753" s="8"/>
      <c r="EI753" s="8"/>
      <c r="EJ753" s="8"/>
      <c r="EK753" s="8"/>
      <c r="EL753" s="8"/>
      <c r="EM753" s="8"/>
      <c r="EN753" s="8"/>
      <c r="EO753" s="8"/>
      <c r="EP753" s="8"/>
      <c r="EQ753" s="8"/>
      <c r="ER753" s="8"/>
      <c r="ES753" s="8"/>
      <c r="ET753" s="8"/>
      <c r="EU753" s="8"/>
      <c r="EV753" s="8"/>
      <c r="EW753" s="8"/>
      <c r="EX753" s="8"/>
      <c r="EY753" s="8"/>
      <c r="EZ753" s="8"/>
      <c r="FA753" s="8"/>
      <c r="FB753" s="8"/>
      <c r="FC753" s="8"/>
      <c r="FD753" s="8"/>
      <c r="FE753" s="8"/>
      <c r="FF753" s="8"/>
      <c r="FG753" s="8"/>
      <c r="FH753" s="8"/>
      <c r="FI753" s="8"/>
      <c r="FJ753" s="8"/>
      <c r="FK753" s="8"/>
      <c r="FL753" s="8"/>
      <c r="FM753" s="8"/>
      <c r="FN753" s="8"/>
      <c r="FO753" s="8"/>
      <c r="FP753" s="8"/>
      <c r="FQ753" s="8"/>
      <c r="FR753" s="8"/>
      <c r="FS753" s="8"/>
      <c r="FT753" s="8"/>
      <c r="FU753" s="8"/>
      <c r="FV753" s="8"/>
      <c r="FW753" s="8"/>
      <c r="FX753" s="8"/>
      <c r="FY753" s="8"/>
      <c r="FZ753" s="8"/>
      <c r="GA753" s="8"/>
      <c r="GB753" s="8"/>
      <c r="GC753" s="8"/>
      <c r="GD753" s="8"/>
      <c r="GE753" s="8"/>
      <c r="GF753" s="8"/>
      <c r="GG753" s="8"/>
      <c r="GH753" s="8"/>
      <c r="GI753" s="8"/>
      <c r="GJ753" s="8"/>
      <c r="GK753" s="8"/>
      <c r="GL753" s="8"/>
      <c r="GM753" s="8"/>
      <c r="GN753" s="8"/>
      <c r="GO753" s="8"/>
      <c r="GP753" s="8"/>
      <c r="GQ753" s="8"/>
      <c r="GR753" s="8"/>
      <c r="GS753" s="8"/>
      <c r="GT753" s="8"/>
      <c r="GU753" s="8"/>
      <c r="GV753" s="8"/>
      <c r="GW753" s="8"/>
      <c r="GX753" s="8"/>
      <c r="GY753" s="8"/>
      <c r="GZ753" s="8"/>
      <c r="HA753" s="8"/>
      <c r="HB753" s="8"/>
      <c r="HC753" s="8"/>
      <c r="HD753" s="8"/>
    </row>
    <row r="754" spans="2:212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103"/>
      <c r="R754" s="8"/>
      <c r="S754" s="8"/>
      <c r="T754" s="103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9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9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12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  <c r="GJ754" s="8"/>
      <c r="GK754" s="8"/>
      <c r="GL754" s="8"/>
      <c r="GM754" s="8"/>
      <c r="GN754" s="8"/>
      <c r="GO754" s="8"/>
      <c r="GP754" s="8"/>
      <c r="GQ754" s="8"/>
      <c r="GR754" s="8"/>
      <c r="GS754" s="8"/>
      <c r="GT754" s="8"/>
      <c r="GU754" s="8"/>
      <c r="GV754" s="8"/>
      <c r="GW754" s="8"/>
      <c r="GX754" s="8"/>
      <c r="GY754" s="8"/>
      <c r="GZ754" s="8"/>
      <c r="HA754" s="8"/>
      <c r="HB754" s="8"/>
      <c r="HC754" s="8"/>
      <c r="HD754" s="8"/>
    </row>
    <row r="755" spans="2:212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103"/>
      <c r="R755" s="8"/>
      <c r="S755" s="8"/>
      <c r="T755" s="103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9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9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12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  <c r="GJ755" s="8"/>
      <c r="GK755" s="8"/>
      <c r="GL755" s="8"/>
      <c r="GM755" s="8"/>
      <c r="GN755" s="8"/>
      <c r="GO755" s="8"/>
      <c r="GP755" s="8"/>
      <c r="GQ755" s="8"/>
      <c r="GR755" s="8"/>
      <c r="GS755" s="8"/>
      <c r="GT755" s="8"/>
      <c r="GU755" s="8"/>
      <c r="GV755" s="8"/>
      <c r="GW755" s="8"/>
      <c r="GX755" s="8"/>
      <c r="GY755" s="8"/>
      <c r="GZ755" s="8"/>
      <c r="HA755" s="8"/>
      <c r="HB755" s="8"/>
      <c r="HC755" s="8"/>
      <c r="HD755" s="8"/>
    </row>
    <row r="756" spans="2:212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103"/>
      <c r="R756" s="8"/>
      <c r="S756" s="8"/>
      <c r="T756" s="103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9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  <c r="AY756" s="8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8"/>
      <c r="BS756" s="8"/>
      <c r="BT756" s="8"/>
      <c r="BU756" s="8"/>
      <c r="BV756" s="8"/>
      <c r="BW756" s="8"/>
      <c r="BX756" s="8"/>
      <c r="BY756" s="8"/>
      <c r="BZ756" s="8"/>
      <c r="CA756" s="8"/>
      <c r="CB756" s="8"/>
      <c r="CC756" s="8"/>
      <c r="CD756" s="8"/>
      <c r="CE756" s="8"/>
      <c r="CF756" s="8"/>
      <c r="CG756" s="8"/>
      <c r="CH756" s="8"/>
      <c r="CI756" s="8"/>
      <c r="CJ756" s="8"/>
      <c r="CK756" s="8"/>
      <c r="CL756" s="8"/>
      <c r="CM756" s="8"/>
      <c r="CN756" s="8"/>
      <c r="CO756" s="8"/>
      <c r="CP756" s="8"/>
      <c r="CQ756" s="9"/>
      <c r="CR756" s="8"/>
      <c r="CS756" s="8"/>
      <c r="CT756" s="8"/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12"/>
      <c r="DG756" s="8"/>
      <c r="DH756" s="8"/>
      <c r="DI756" s="8"/>
      <c r="DJ756" s="8"/>
      <c r="DK756" s="8"/>
      <c r="DL756" s="8"/>
      <c r="DM756" s="8"/>
      <c r="DN756" s="8"/>
      <c r="DO756" s="8"/>
      <c r="DP756" s="8"/>
      <c r="DQ756" s="8"/>
      <c r="DR756" s="8"/>
      <c r="DS756" s="8"/>
      <c r="DT756" s="8"/>
      <c r="DU756" s="8"/>
      <c r="DV756" s="8"/>
      <c r="DW756" s="8"/>
      <c r="DX756" s="8"/>
      <c r="DY756" s="8"/>
      <c r="DZ756" s="8"/>
      <c r="EA756" s="8"/>
      <c r="EB756" s="8"/>
      <c r="EC756" s="8"/>
      <c r="ED756" s="8"/>
      <c r="EE756" s="8"/>
      <c r="EF756" s="8"/>
      <c r="EG756" s="8"/>
      <c r="EH756" s="8"/>
      <c r="EI756" s="8"/>
      <c r="EJ756" s="8"/>
      <c r="EK756" s="8"/>
      <c r="EL756" s="8"/>
      <c r="EM756" s="8"/>
      <c r="EN756" s="8"/>
      <c r="EO756" s="8"/>
      <c r="EP756" s="8"/>
      <c r="EQ756" s="8"/>
      <c r="ER756" s="8"/>
      <c r="ES756" s="8"/>
      <c r="ET756" s="8"/>
      <c r="EU756" s="8"/>
      <c r="EV756" s="8"/>
      <c r="EW756" s="8"/>
      <c r="EX756" s="8"/>
      <c r="EY756" s="8"/>
      <c r="EZ756" s="8"/>
      <c r="FA756" s="8"/>
      <c r="FB756" s="8"/>
      <c r="FC756" s="8"/>
      <c r="FD756" s="8"/>
      <c r="FE756" s="8"/>
      <c r="FF756" s="8"/>
      <c r="FG756" s="8"/>
      <c r="FH756" s="8"/>
      <c r="FI756" s="8"/>
      <c r="FJ756" s="8"/>
      <c r="FK756" s="8"/>
      <c r="FL756" s="8"/>
      <c r="FM756" s="8"/>
      <c r="FN756" s="8"/>
      <c r="FO756" s="8"/>
      <c r="FP756" s="8"/>
      <c r="FQ756" s="8"/>
      <c r="FR756" s="8"/>
      <c r="FS756" s="8"/>
      <c r="FT756" s="8"/>
      <c r="FU756" s="8"/>
      <c r="FV756" s="8"/>
      <c r="FW756" s="8"/>
      <c r="FX756" s="8"/>
      <c r="FY756" s="8"/>
      <c r="FZ756" s="8"/>
      <c r="GA756" s="8"/>
      <c r="GB756" s="8"/>
      <c r="GC756" s="8"/>
      <c r="GD756" s="8"/>
      <c r="GE756" s="8"/>
      <c r="GF756" s="8"/>
      <c r="GG756" s="8"/>
      <c r="GH756" s="8"/>
      <c r="GI756" s="8"/>
      <c r="GJ756" s="8"/>
      <c r="GK756" s="8"/>
      <c r="GL756" s="8"/>
      <c r="GM756" s="8"/>
      <c r="GN756" s="8"/>
      <c r="GO756" s="8"/>
      <c r="GP756" s="8"/>
      <c r="GQ756" s="8"/>
      <c r="GR756" s="8"/>
      <c r="GS756" s="8"/>
      <c r="GT756" s="8"/>
      <c r="GU756" s="8"/>
      <c r="GV756" s="8"/>
      <c r="GW756" s="8"/>
      <c r="GX756" s="8"/>
      <c r="GY756" s="8"/>
      <c r="GZ756" s="8"/>
      <c r="HA756" s="8"/>
      <c r="HB756" s="8"/>
      <c r="HC756" s="8"/>
      <c r="HD756" s="8"/>
    </row>
    <row r="757" spans="2:212"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103"/>
      <c r="R757" s="8"/>
      <c r="S757" s="8"/>
      <c r="T757" s="103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9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  <c r="AY757" s="8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8"/>
      <c r="BS757" s="8"/>
      <c r="BT757" s="8"/>
      <c r="BU757" s="8"/>
      <c r="BV757" s="8"/>
      <c r="BW757" s="8"/>
      <c r="BX757" s="8"/>
      <c r="BY757" s="8"/>
      <c r="BZ757" s="8"/>
      <c r="CA757" s="8"/>
      <c r="CB757" s="8"/>
      <c r="CC757" s="8"/>
      <c r="CD757" s="8"/>
      <c r="CE757" s="8"/>
      <c r="CF757" s="8"/>
      <c r="CG757" s="8"/>
      <c r="CH757" s="8"/>
      <c r="CI757" s="8"/>
      <c r="CJ757" s="8"/>
      <c r="CK757" s="8"/>
      <c r="CL757" s="8"/>
      <c r="CM757" s="8"/>
      <c r="CN757" s="8"/>
      <c r="CO757" s="8"/>
      <c r="CP757" s="8"/>
      <c r="CQ757" s="9"/>
      <c r="CR757" s="8"/>
      <c r="CS757" s="8"/>
      <c r="CT757" s="8"/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12"/>
      <c r="DG757" s="8"/>
      <c r="DH757" s="8"/>
      <c r="DI757" s="8"/>
      <c r="DJ757" s="8"/>
      <c r="DK757" s="8"/>
      <c r="DL757" s="8"/>
      <c r="DM757" s="8"/>
      <c r="DN757" s="8"/>
      <c r="DO757" s="8"/>
      <c r="DP757" s="8"/>
      <c r="DQ757" s="8"/>
      <c r="DR757" s="8"/>
      <c r="DS757" s="8"/>
      <c r="DT757" s="8"/>
      <c r="DU757" s="8"/>
      <c r="DV757" s="8"/>
      <c r="DW757" s="8"/>
      <c r="DX757" s="8"/>
      <c r="DY757" s="8"/>
      <c r="DZ757" s="8"/>
      <c r="EA757" s="8"/>
      <c r="EB757" s="8"/>
      <c r="EC757" s="8"/>
      <c r="ED757" s="8"/>
      <c r="EE757" s="8"/>
      <c r="EF757" s="8"/>
      <c r="EG757" s="8"/>
      <c r="EH757" s="8"/>
      <c r="EI757" s="8"/>
      <c r="EJ757" s="8"/>
      <c r="EK757" s="8"/>
      <c r="EL757" s="8"/>
      <c r="EM757" s="8"/>
      <c r="EN757" s="8"/>
      <c r="EO757" s="8"/>
      <c r="EP757" s="8"/>
      <c r="EQ757" s="8"/>
      <c r="ER757" s="8"/>
      <c r="ES757" s="8"/>
      <c r="ET757" s="8"/>
      <c r="EU757" s="8"/>
      <c r="EV757" s="8"/>
      <c r="EW757" s="8"/>
      <c r="EX757" s="8"/>
      <c r="EY757" s="8"/>
      <c r="EZ757" s="8"/>
      <c r="FA757" s="8"/>
      <c r="FB757" s="8"/>
      <c r="FC757" s="8"/>
      <c r="FD757" s="8"/>
      <c r="FE757" s="8"/>
      <c r="FF757" s="8"/>
      <c r="FG757" s="8"/>
      <c r="FH757" s="8"/>
      <c r="FI757" s="8"/>
      <c r="FJ757" s="8"/>
      <c r="FK757" s="8"/>
      <c r="FL757" s="8"/>
      <c r="FM757" s="8"/>
      <c r="FN757" s="8"/>
      <c r="FO757" s="8"/>
      <c r="FP757" s="8"/>
      <c r="FQ757" s="8"/>
      <c r="FR757" s="8"/>
      <c r="FS757" s="8"/>
      <c r="FT757" s="8"/>
      <c r="FU757" s="8"/>
      <c r="FV757" s="8"/>
      <c r="FW757" s="8"/>
      <c r="FX757" s="8"/>
      <c r="FY757" s="8"/>
      <c r="FZ757" s="8"/>
      <c r="GA757" s="8"/>
      <c r="GB757" s="8"/>
      <c r="GC757" s="8"/>
      <c r="GD757" s="8"/>
      <c r="GE757" s="8"/>
      <c r="GF757" s="8"/>
      <c r="GG757" s="8"/>
      <c r="GH757" s="8"/>
      <c r="GI757" s="8"/>
      <c r="GJ757" s="8"/>
      <c r="GK757" s="8"/>
      <c r="GL757" s="8"/>
      <c r="GM757" s="8"/>
      <c r="GN757" s="8"/>
      <c r="GO757" s="8"/>
      <c r="GP757" s="8"/>
      <c r="GQ757" s="8"/>
      <c r="GR757" s="8"/>
      <c r="GS757" s="8"/>
      <c r="GT757" s="8"/>
      <c r="GU757" s="8"/>
      <c r="GV757" s="8"/>
      <c r="GW757" s="8"/>
      <c r="GX757" s="8"/>
      <c r="GY757" s="8"/>
      <c r="GZ757" s="8"/>
      <c r="HA757" s="8"/>
      <c r="HB757" s="8"/>
      <c r="HC757" s="8"/>
      <c r="HD757" s="8"/>
    </row>
    <row r="758" spans="2:212"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103"/>
      <c r="R758" s="8"/>
      <c r="S758" s="8"/>
      <c r="T758" s="103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9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  <c r="AY758" s="8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8"/>
      <c r="BS758" s="8"/>
      <c r="BT758" s="8"/>
      <c r="BU758" s="8"/>
      <c r="BV758" s="8"/>
      <c r="BW758" s="8"/>
      <c r="BX758" s="8"/>
      <c r="BY758" s="8"/>
      <c r="BZ758" s="8"/>
      <c r="CA758" s="8"/>
      <c r="CB758" s="8"/>
      <c r="CC758" s="8"/>
      <c r="CD758" s="8"/>
      <c r="CE758" s="8"/>
      <c r="CF758" s="8"/>
      <c r="CG758" s="8"/>
      <c r="CH758" s="8"/>
      <c r="CI758" s="8"/>
      <c r="CJ758" s="8"/>
      <c r="CK758" s="8"/>
      <c r="CL758" s="8"/>
      <c r="CM758" s="8"/>
      <c r="CN758" s="8"/>
      <c r="CO758" s="8"/>
      <c r="CP758" s="8"/>
      <c r="CQ758" s="9"/>
      <c r="CR758" s="8"/>
      <c r="CS758" s="8"/>
      <c r="CT758" s="8"/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12"/>
      <c r="DG758" s="8"/>
      <c r="DH758" s="8"/>
      <c r="DI758" s="8"/>
      <c r="DJ758" s="8"/>
      <c r="DK758" s="8"/>
      <c r="DL758" s="8"/>
      <c r="DM758" s="8"/>
      <c r="DN758" s="8"/>
      <c r="DO758" s="8"/>
      <c r="DP758" s="8"/>
      <c r="DQ758" s="8"/>
      <c r="DR758" s="8"/>
      <c r="DS758" s="8"/>
      <c r="DT758" s="8"/>
      <c r="DU758" s="8"/>
      <c r="DV758" s="8"/>
      <c r="DW758" s="8"/>
      <c r="DX758" s="8"/>
      <c r="DY758" s="8"/>
      <c r="DZ758" s="8"/>
      <c r="EA758" s="8"/>
      <c r="EB758" s="8"/>
      <c r="EC758" s="8"/>
      <c r="ED758" s="8"/>
      <c r="EE758" s="8"/>
      <c r="EF758" s="8"/>
      <c r="EG758" s="8"/>
      <c r="EH758" s="8"/>
      <c r="EI758" s="8"/>
      <c r="EJ758" s="8"/>
      <c r="EK758" s="8"/>
      <c r="EL758" s="8"/>
      <c r="EM758" s="8"/>
      <c r="EN758" s="8"/>
      <c r="EO758" s="8"/>
      <c r="EP758" s="8"/>
      <c r="EQ758" s="8"/>
      <c r="ER758" s="8"/>
      <c r="ES758" s="8"/>
      <c r="ET758" s="8"/>
      <c r="EU758" s="8"/>
      <c r="EV758" s="8"/>
      <c r="EW758" s="8"/>
      <c r="EX758" s="8"/>
      <c r="EY758" s="8"/>
      <c r="EZ758" s="8"/>
      <c r="FA758" s="8"/>
      <c r="FB758" s="8"/>
      <c r="FC758" s="8"/>
      <c r="FD758" s="8"/>
      <c r="FE758" s="8"/>
      <c r="FF758" s="8"/>
      <c r="FG758" s="8"/>
      <c r="FH758" s="8"/>
      <c r="FI758" s="8"/>
      <c r="FJ758" s="8"/>
      <c r="FK758" s="8"/>
      <c r="FL758" s="8"/>
      <c r="FM758" s="8"/>
      <c r="FN758" s="8"/>
      <c r="FO758" s="8"/>
      <c r="FP758" s="8"/>
      <c r="FQ758" s="8"/>
      <c r="FR758" s="8"/>
      <c r="FS758" s="8"/>
      <c r="FT758" s="8"/>
      <c r="FU758" s="8"/>
      <c r="FV758" s="8"/>
      <c r="FW758" s="8"/>
      <c r="FX758" s="8"/>
      <c r="FY758" s="8"/>
      <c r="FZ758" s="8"/>
      <c r="GA758" s="8"/>
      <c r="GB758" s="8"/>
      <c r="GC758" s="8"/>
      <c r="GD758" s="8"/>
      <c r="GE758" s="8"/>
      <c r="GF758" s="8"/>
      <c r="GG758" s="8"/>
      <c r="GH758" s="8"/>
      <c r="GI758" s="8"/>
      <c r="GJ758" s="8"/>
      <c r="GK758" s="8"/>
      <c r="GL758" s="8"/>
      <c r="GM758" s="8"/>
      <c r="GN758" s="8"/>
      <c r="GO758" s="8"/>
      <c r="GP758" s="8"/>
      <c r="GQ758" s="8"/>
      <c r="GR758" s="8"/>
      <c r="GS758" s="8"/>
      <c r="GT758" s="8"/>
      <c r="GU758" s="8"/>
      <c r="GV758" s="8"/>
      <c r="GW758" s="8"/>
      <c r="GX758" s="8"/>
      <c r="GY758" s="8"/>
      <c r="GZ758" s="8"/>
      <c r="HA758" s="8"/>
      <c r="HB758" s="8"/>
      <c r="HC758" s="8"/>
      <c r="HD758" s="8"/>
    </row>
    <row r="759" spans="2:212"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103"/>
      <c r="R759" s="8"/>
      <c r="S759" s="8"/>
      <c r="T759" s="103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9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  <c r="AY759" s="8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8"/>
      <c r="BS759" s="8"/>
      <c r="BT759" s="8"/>
      <c r="BU759" s="8"/>
      <c r="BV759" s="8"/>
      <c r="BW759" s="8"/>
      <c r="BX759" s="8"/>
      <c r="BY759" s="8"/>
      <c r="BZ759" s="8"/>
      <c r="CA759" s="8"/>
      <c r="CB759" s="8"/>
      <c r="CC759" s="8"/>
      <c r="CD759" s="8"/>
      <c r="CE759" s="8"/>
      <c r="CF759" s="8"/>
      <c r="CG759" s="8"/>
      <c r="CH759" s="8"/>
      <c r="CI759" s="8"/>
      <c r="CJ759" s="8"/>
      <c r="CK759" s="8"/>
      <c r="CL759" s="8"/>
      <c r="CM759" s="8"/>
      <c r="CN759" s="8"/>
      <c r="CO759" s="8"/>
      <c r="CP759" s="8"/>
      <c r="CQ759" s="9"/>
      <c r="CR759" s="8"/>
      <c r="CS759" s="8"/>
      <c r="CT759" s="8"/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12"/>
      <c r="DG759" s="8"/>
      <c r="DH759" s="8"/>
      <c r="DI759" s="8"/>
      <c r="DJ759" s="8"/>
      <c r="DK759" s="8"/>
      <c r="DL759" s="8"/>
      <c r="DM759" s="8"/>
      <c r="DN759" s="8"/>
      <c r="DO759" s="8"/>
      <c r="DP759" s="8"/>
      <c r="DQ759" s="8"/>
      <c r="DR759" s="8"/>
      <c r="DS759" s="8"/>
      <c r="DT759" s="8"/>
      <c r="DU759" s="8"/>
      <c r="DV759" s="8"/>
      <c r="DW759" s="8"/>
      <c r="DX759" s="8"/>
      <c r="DY759" s="8"/>
      <c r="DZ759" s="8"/>
      <c r="EA759" s="8"/>
      <c r="EB759" s="8"/>
      <c r="EC759" s="8"/>
      <c r="ED759" s="8"/>
      <c r="EE759" s="8"/>
      <c r="EF759" s="8"/>
      <c r="EG759" s="8"/>
      <c r="EH759" s="8"/>
      <c r="EI759" s="8"/>
      <c r="EJ759" s="8"/>
      <c r="EK759" s="8"/>
      <c r="EL759" s="8"/>
      <c r="EM759" s="8"/>
      <c r="EN759" s="8"/>
      <c r="EO759" s="8"/>
      <c r="EP759" s="8"/>
      <c r="EQ759" s="8"/>
      <c r="ER759" s="8"/>
      <c r="ES759" s="8"/>
      <c r="ET759" s="8"/>
      <c r="EU759" s="8"/>
      <c r="EV759" s="8"/>
      <c r="EW759" s="8"/>
      <c r="EX759" s="8"/>
      <c r="EY759" s="8"/>
      <c r="EZ759" s="8"/>
      <c r="FA759" s="8"/>
      <c r="FB759" s="8"/>
      <c r="FC759" s="8"/>
      <c r="FD759" s="8"/>
      <c r="FE759" s="8"/>
      <c r="FF759" s="8"/>
      <c r="FG759" s="8"/>
      <c r="FH759" s="8"/>
      <c r="FI759" s="8"/>
      <c r="FJ759" s="8"/>
      <c r="FK759" s="8"/>
      <c r="FL759" s="8"/>
      <c r="FM759" s="8"/>
      <c r="FN759" s="8"/>
      <c r="FO759" s="8"/>
      <c r="FP759" s="8"/>
      <c r="FQ759" s="8"/>
      <c r="FR759" s="8"/>
      <c r="FS759" s="8"/>
      <c r="FT759" s="8"/>
      <c r="FU759" s="8"/>
      <c r="FV759" s="8"/>
      <c r="FW759" s="8"/>
      <c r="FX759" s="8"/>
      <c r="FY759" s="8"/>
      <c r="FZ759" s="8"/>
      <c r="GA759" s="8"/>
      <c r="GB759" s="8"/>
      <c r="GC759" s="8"/>
      <c r="GD759" s="8"/>
      <c r="GE759" s="8"/>
      <c r="GF759" s="8"/>
      <c r="GG759" s="8"/>
      <c r="GH759" s="8"/>
      <c r="GI759" s="8"/>
      <c r="GJ759" s="8"/>
      <c r="GK759" s="8"/>
      <c r="GL759" s="8"/>
      <c r="GM759" s="8"/>
      <c r="GN759" s="8"/>
      <c r="GO759" s="8"/>
      <c r="GP759" s="8"/>
      <c r="GQ759" s="8"/>
      <c r="GR759" s="8"/>
      <c r="GS759" s="8"/>
      <c r="GT759" s="8"/>
      <c r="GU759" s="8"/>
      <c r="GV759" s="8"/>
      <c r="GW759" s="8"/>
      <c r="GX759" s="8"/>
      <c r="GY759" s="8"/>
      <c r="GZ759" s="8"/>
      <c r="HA759" s="8"/>
      <c r="HB759" s="8"/>
      <c r="HC759" s="8"/>
      <c r="HD759" s="8"/>
    </row>
    <row r="760" spans="2:212"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103"/>
      <c r="R760" s="8"/>
      <c r="S760" s="8"/>
      <c r="T760" s="103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9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  <c r="AY760" s="8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8"/>
      <c r="BS760" s="8"/>
      <c r="BT760" s="8"/>
      <c r="BU760" s="8"/>
      <c r="BV760" s="8"/>
      <c r="BW760" s="8"/>
      <c r="BX760" s="8"/>
      <c r="BY760" s="8"/>
      <c r="BZ760" s="8"/>
      <c r="CA760" s="8"/>
      <c r="CB760" s="8"/>
      <c r="CC760" s="8"/>
      <c r="CD760" s="8"/>
      <c r="CE760" s="8"/>
      <c r="CF760" s="8"/>
      <c r="CG760" s="8"/>
      <c r="CH760" s="8"/>
      <c r="CI760" s="8"/>
      <c r="CJ760" s="8"/>
      <c r="CK760" s="8"/>
      <c r="CL760" s="8"/>
      <c r="CM760" s="8"/>
      <c r="CN760" s="8"/>
      <c r="CO760" s="8"/>
      <c r="CP760" s="8"/>
      <c r="CQ760" s="9"/>
      <c r="CR760" s="8"/>
      <c r="CS760" s="8"/>
      <c r="CT760" s="8"/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12"/>
      <c r="DG760" s="8"/>
      <c r="DH760" s="8"/>
      <c r="DI760" s="8"/>
      <c r="DJ760" s="8"/>
      <c r="DK760" s="8"/>
      <c r="DL760" s="8"/>
      <c r="DM760" s="8"/>
      <c r="DN760" s="8"/>
      <c r="DO760" s="8"/>
      <c r="DP760" s="8"/>
      <c r="DQ760" s="8"/>
      <c r="DR760" s="8"/>
      <c r="DS760" s="8"/>
      <c r="DT760" s="8"/>
      <c r="DU760" s="8"/>
      <c r="DV760" s="8"/>
      <c r="DW760" s="8"/>
      <c r="DX760" s="8"/>
      <c r="DY760" s="8"/>
      <c r="DZ760" s="8"/>
      <c r="EA760" s="8"/>
      <c r="EB760" s="8"/>
      <c r="EC760" s="8"/>
      <c r="ED760" s="8"/>
      <c r="EE760" s="8"/>
      <c r="EF760" s="8"/>
      <c r="EG760" s="8"/>
      <c r="EH760" s="8"/>
      <c r="EI760" s="8"/>
      <c r="EJ760" s="8"/>
      <c r="EK760" s="8"/>
      <c r="EL760" s="8"/>
      <c r="EM760" s="8"/>
      <c r="EN760" s="8"/>
      <c r="EO760" s="8"/>
      <c r="EP760" s="8"/>
      <c r="EQ760" s="8"/>
      <c r="ER760" s="8"/>
      <c r="ES760" s="8"/>
      <c r="ET760" s="8"/>
      <c r="EU760" s="8"/>
      <c r="EV760" s="8"/>
      <c r="EW760" s="8"/>
      <c r="EX760" s="8"/>
      <c r="EY760" s="8"/>
      <c r="EZ760" s="8"/>
      <c r="FA760" s="8"/>
      <c r="FB760" s="8"/>
      <c r="FC760" s="8"/>
      <c r="FD760" s="8"/>
      <c r="FE760" s="8"/>
      <c r="FF760" s="8"/>
      <c r="FG760" s="8"/>
      <c r="FH760" s="8"/>
      <c r="FI760" s="8"/>
      <c r="FJ760" s="8"/>
      <c r="FK760" s="8"/>
      <c r="FL760" s="8"/>
      <c r="FM760" s="8"/>
      <c r="FN760" s="8"/>
      <c r="FO760" s="8"/>
      <c r="FP760" s="8"/>
      <c r="FQ760" s="8"/>
      <c r="FR760" s="8"/>
      <c r="FS760" s="8"/>
      <c r="FT760" s="8"/>
      <c r="FU760" s="8"/>
      <c r="FV760" s="8"/>
      <c r="FW760" s="8"/>
      <c r="FX760" s="8"/>
      <c r="FY760" s="8"/>
      <c r="FZ760" s="8"/>
      <c r="GA760" s="8"/>
      <c r="GB760" s="8"/>
      <c r="GC760" s="8"/>
      <c r="GD760" s="8"/>
      <c r="GE760" s="8"/>
      <c r="GF760" s="8"/>
      <c r="GG760" s="8"/>
      <c r="GH760" s="8"/>
      <c r="GI760" s="8"/>
      <c r="GJ760" s="8"/>
      <c r="GK760" s="8"/>
      <c r="GL760" s="8"/>
      <c r="GM760" s="8"/>
      <c r="GN760" s="8"/>
      <c r="GO760" s="8"/>
      <c r="GP760" s="8"/>
      <c r="GQ760" s="8"/>
      <c r="GR760" s="8"/>
      <c r="GS760" s="8"/>
      <c r="GT760" s="8"/>
      <c r="GU760" s="8"/>
      <c r="GV760" s="8"/>
      <c r="GW760" s="8"/>
      <c r="GX760" s="8"/>
      <c r="GY760" s="8"/>
      <c r="GZ760" s="8"/>
      <c r="HA760" s="8"/>
      <c r="HB760" s="8"/>
      <c r="HC760" s="8"/>
      <c r="HD760" s="8"/>
    </row>
    <row r="761" spans="2:212"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103"/>
      <c r="R761" s="8"/>
      <c r="S761" s="8"/>
      <c r="T761" s="103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9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  <c r="AY761" s="8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8"/>
      <c r="BS761" s="8"/>
      <c r="BT761" s="8"/>
      <c r="BU761" s="8"/>
      <c r="BV761" s="8"/>
      <c r="BW761" s="8"/>
      <c r="BX761" s="8"/>
      <c r="BY761" s="8"/>
      <c r="BZ761" s="8"/>
      <c r="CA761" s="8"/>
      <c r="CB761" s="8"/>
      <c r="CC761" s="8"/>
      <c r="CD761" s="8"/>
      <c r="CE761" s="8"/>
      <c r="CF761" s="8"/>
      <c r="CG761" s="8"/>
      <c r="CH761" s="8"/>
      <c r="CI761" s="8"/>
      <c r="CJ761" s="8"/>
      <c r="CK761" s="8"/>
      <c r="CL761" s="8"/>
      <c r="CM761" s="8"/>
      <c r="CN761" s="8"/>
      <c r="CO761" s="8"/>
      <c r="CP761" s="8"/>
      <c r="CQ761" s="9"/>
      <c r="CR761" s="8"/>
      <c r="CS761" s="8"/>
      <c r="CT761" s="8"/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12"/>
      <c r="DG761" s="8"/>
      <c r="DH761" s="8"/>
      <c r="DI761" s="8"/>
      <c r="DJ761" s="8"/>
      <c r="DK761" s="8"/>
      <c r="DL761" s="8"/>
      <c r="DM761" s="8"/>
      <c r="DN761" s="8"/>
      <c r="DO761" s="8"/>
      <c r="DP761" s="8"/>
      <c r="DQ761" s="8"/>
      <c r="DR761" s="8"/>
      <c r="DS761" s="8"/>
      <c r="DT761" s="8"/>
      <c r="DU761" s="8"/>
      <c r="DV761" s="8"/>
      <c r="DW761" s="8"/>
      <c r="DX761" s="8"/>
      <c r="DY761" s="8"/>
      <c r="DZ761" s="8"/>
      <c r="EA761" s="8"/>
      <c r="EB761" s="8"/>
      <c r="EC761" s="8"/>
      <c r="ED761" s="8"/>
      <c r="EE761" s="8"/>
      <c r="EF761" s="8"/>
      <c r="EG761" s="8"/>
      <c r="EH761" s="8"/>
      <c r="EI761" s="8"/>
      <c r="EJ761" s="8"/>
      <c r="EK761" s="8"/>
      <c r="EL761" s="8"/>
      <c r="EM761" s="8"/>
      <c r="EN761" s="8"/>
      <c r="EO761" s="8"/>
      <c r="EP761" s="8"/>
      <c r="EQ761" s="8"/>
      <c r="ER761" s="8"/>
      <c r="ES761" s="8"/>
      <c r="ET761" s="8"/>
      <c r="EU761" s="8"/>
      <c r="EV761" s="8"/>
      <c r="EW761" s="8"/>
      <c r="EX761" s="8"/>
      <c r="EY761" s="8"/>
      <c r="EZ761" s="8"/>
      <c r="FA761" s="8"/>
      <c r="FB761" s="8"/>
      <c r="FC761" s="8"/>
      <c r="FD761" s="8"/>
      <c r="FE761" s="8"/>
      <c r="FF761" s="8"/>
      <c r="FG761" s="8"/>
      <c r="FH761" s="8"/>
      <c r="FI761" s="8"/>
      <c r="FJ761" s="8"/>
      <c r="FK761" s="8"/>
      <c r="FL761" s="8"/>
      <c r="FM761" s="8"/>
      <c r="FN761" s="8"/>
      <c r="FO761" s="8"/>
      <c r="FP761" s="8"/>
      <c r="FQ761" s="8"/>
      <c r="FR761" s="8"/>
      <c r="FS761" s="8"/>
      <c r="FT761" s="8"/>
      <c r="FU761" s="8"/>
      <c r="FV761" s="8"/>
      <c r="FW761" s="8"/>
      <c r="FX761" s="8"/>
      <c r="FY761" s="8"/>
      <c r="FZ761" s="8"/>
      <c r="GA761" s="8"/>
      <c r="GB761" s="8"/>
      <c r="GC761" s="8"/>
      <c r="GD761" s="8"/>
      <c r="GE761" s="8"/>
      <c r="GF761" s="8"/>
      <c r="GG761" s="8"/>
      <c r="GH761" s="8"/>
      <c r="GI761" s="8"/>
      <c r="GJ761" s="8"/>
      <c r="GK761" s="8"/>
      <c r="GL761" s="8"/>
      <c r="GM761" s="8"/>
      <c r="GN761" s="8"/>
      <c r="GO761" s="8"/>
      <c r="GP761" s="8"/>
      <c r="GQ761" s="8"/>
      <c r="GR761" s="8"/>
      <c r="GS761" s="8"/>
      <c r="GT761" s="8"/>
      <c r="GU761" s="8"/>
      <c r="GV761" s="8"/>
      <c r="GW761" s="8"/>
      <c r="GX761" s="8"/>
      <c r="GY761" s="8"/>
      <c r="GZ761" s="8"/>
      <c r="HA761" s="8"/>
      <c r="HB761" s="8"/>
      <c r="HC761" s="8"/>
      <c r="HD761" s="8"/>
    </row>
    <row r="762" spans="2:212"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103"/>
      <c r="R762" s="8"/>
      <c r="S762" s="8"/>
      <c r="T762" s="103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9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  <c r="AY762" s="8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8"/>
      <c r="BS762" s="8"/>
      <c r="BT762" s="8"/>
      <c r="BU762" s="8"/>
      <c r="BV762" s="8"/>
      <c r="BW762" s="8"/>
      <c r="BX762" s="8"/>
      <c r="BY762" s="8"/>
      <c r="BZ762" s="8"/>
      <c r="CA762" s="8"/>
      <c r="CB762" s="8"/>
      <c r="CC762" s="8"/>
      <c r="CD762" s="8"/>
      <c r="CE762" s="8"/>
      <c r="CF762" s="8"/>
      <c r="CG762" s="8"/>
      <c r="CH762" s="8"/>
      <c r="CI762" s="8"/>
      <c r="CJ762" s="8"/>
      <c r="CK762" s="8"/>
      <c r="CL762" s="8"/>
      <c r="CM762" s="8"/>
      <c r="CN762" s="8"/>
      <c r="CO762" s="8"/>
      <c r="CP762" s="8"/>
      <c r="CQ762" s="9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12"/>
      <c r="DG762" s="8"/>
      <c r="DH762" s="8"/>
      <c r="DI762" s="8"/>
      <c r="DJ762" s="8"/>
      <c r="DK762" s="8"/>
      <c r="DL762" s="8"/>
      <c r="DM762" s="8"/>
      <c r="DN762" s="8"/>
      <c r="DO762" s="8"/>
      <c r="DP762" s="8"/>
      <c r="DQ762" s="8"/>
      <c r="DR762" s="8"/>
      <c r="DS762" s="8"/>
      <c r="DT762" s="8"/>
      <c r="DU762" s="8"/>
      <c r="DV762" s="8"/>
      <c r="DW762" s="8"/>
      <c r="DX762" s="8"/>
      <c r="DY762" s="8"/>
      <c r="DZ762" s="8"/>
      <c r="EA762" s="8"/>
      <c r="EB762" s="8"/>
      <c r="EC762" s="8"/>
      <c r="ED762" s="8"/>
      <c r="EE762" s="8"/>
      <c r="EF762" s="8"/>
      <c r="EG762" s="8"/>
      <c r="EH762" s="8"/>
      <c r="EI762" s="8"/>
      <c r="EJ762" s="8"/>
      <c r="EK762" s="8"/>
      <c r="EL762" s="8"/>
      <c r="EM762" s="8"/>
      <c r="EN762" s="8"/>
      <c r="EO762" s="8"/>
      <c r="EP762" s="8"/>
      <c r="EQ762" s="8"/>
      <c r="ER762" s="8"/>
      <c r="ES762" s="8"/>
      <c r="ET762" s="8"/>
      <c r="EU762" s="8"/>
      <c r="EV762" s="8"/>
      <c r="EW762" s="8"/>
      <c r="EX762" s="8"/>
      <c r="EY762" s="8"/>
      <c r="EZ762" s="8"/>
      <c r="FA762" s="8"/>
      <c r="FB762" s="8"/>
      <c r="FC762" s="8"/>
      <c r="FD762" s="8"/>
      <c r="FE762" s="8"/>
      <c r="FF762" s="8"/>
      <c r="FG762" s="8"/>
      <c r="FH762" s="8"/>
      <c r="FI762" s="8"/>
      <c r="FJ762" s="8"/>
      <c r="FK762" s="8"/>
      <c r="FL762" s="8"/>
      <c r="FM762" s="8"/>
      <c r="FN762" s="8"/>
      <c r="FO762" s="8"/>
      <c r="FP762" s="8"/>
      <c r="FQ762" s="8"/>
      <c r="FR762" s="8"/>
      <c r="FS762" s="8"/>
      <c r="FT762" s="8"/>
      <c r="FU762" s="8"/>
      <c r="FV762" s="8"/>
      <c r="FW762" s="8"/>
      <c r="FX762" s="8"/>
      <c r="FY762" s="8"/>
      <c r="FZ762" s="8"/>
      <c r="GA762" s="8"/>
      <c r="GB762" s="8"/>
      <c r="GC762" s="8"/>
      <c r="GD762" s="8"/>
      <c r="GE762" s="8"/>
      <c r="GF762" s="8"/>
      <c r="GG762" s="8"/>
      <c r="GH762" s="8"/>
      <c r="GI762" s="8"/>
      <c r="GJ762" s="8"/>
      <c r="GK762" s="8"/>
      <c r="GL762" s="8"/>
      <c r="GM762" s="8"/>
      <c r="GN762" s="8"/>
      <c r="GO762" s="8"/>
      <c r="GP762" s="8"/>
      <c r="GQ762" s="8"/>
      <c r="GR762" s="8"/>
      <c r="GS762" s="8"/>
      <c r="GT762" s="8"/>
      <c r="GU762" s="8"/>
      <c r="GV762" s="8"/>
      <c r="GW762" s="8"/>
      <c r="GX762" s="8"/>
      <c r="GY762" s="8"/>
      <c r="GZ762" s="8"/>
      <c r="HA762" s="8"/>
      <c r="HB762" s="8"/>
      <c r="HC762" s="8"/>
      <c r="HD762" s="8"/>
    </row>
    <row r="763" spans="2:212"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103"/>
      <c r="R763" s="8"/>
      <c r="S763" s="8"/>
      <c r="T763" s="103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9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  <c r="AY763" s="8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8"/>
      <c r="BS763" s="8"/>
      <c r="BT763" s="8"/>
      <c r="BU763" s="8"/>
      <c r="BV763" s="8"/>
      <c r="BW763" s="8"/>
      <c r="BX763" s="8"/>
      <c r="BY763" s="8"/>
      <c r="BZ763" s="8"/>
      <c r="CA763" s="8"/>
      <c r="CB763" s="8"/>
      <c r="CC763" s="8"/>
      <c r="CD763" s="8"/>
      <c r="CE763" s="8"/>
      <c r="CF763" s="8"/>
      <c r="CG763" s="8"/>
      <c r="CH763" s="8"/>
      <c r="CI763" s="8"/>
      <c r="CJ763" s="8"/>
      <c r="CK763" s="8"/>
      <c r="CL763" s="8"/>
      <c r="CM763" s="8"/>
      <c r="CN763" s="8"/>
      <c r="CO763" s="8"/>
      <c r="CP763" s="8"/>
      <c r="CQ763" s="9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12"/>
      <c r="DG763" s="8"/>
      <c r="DH763" s="8"/>
      <c r="DI763" s="8"/>
      <c r="DJ763" s="8"/>
      <c r="DK763" s="8"/>
      <c r="DL763" s="8"/>
      <c r="DM763" s="8"/>
      <c r="DN763" s="8"/>
      <c r="DO763" s="8"/>
      <c r="DP763" s="8"/>
      <c r="DQ763" s="8"/>
      <c r="DR763" s="8"/>
      <c r="DS763" s="8"/>
      <c r="DT763" s="8"/>
      <c r="DU763" s="8"/>
      <c r="DV763" s="8"/>
      <c r="DW763" s="8"/>
      <c r="DX763" s="8"/>
      <c r="DY763" s="8"/>
      <c r="DZ763" s="8"/>
      <c r="EA763" s="8"/>
      <c r="EB763" s="8"/>
      <c r="EC763" s="8"/>
      <c r="ED763" s="8"/>
      <c r="EE763" s="8"/>
      <c r="EF763" s="8"/>
      <c r="EG763" s="8"/>
      <c r="EH763" s="8"/>
      <c r="EI763" s="8"/>
      <c r="EJ763" s="8"/>
      <c r="EK763" s="8"/>
      <c r="EL763" s="8"/>
      <c r="EM763" s="8"/>
      <c r="EN763" s="8"/>
      <c r="EO763" s="8"/>
      <c r="EP763" s="8"/>
      <c r="EQ763" s="8"/>
      <c r="ER763" s="8"/>
      <c r="ES763" s="8"/>
      <c r="ET763" s="8"/>
      <c r="EU763" s="8"/>
      <c r="EV763" s="8"/>
      <c r="EW763" s="8"/>
      <c r="EX763" s="8"/>
      <c r="EY763" s="8"/>
      <c r="EZ763" s="8"/>
      <c r="FA763" s="8"/>
      <c r="FB763" s="8"/>
      <c r="FC763" s="8"/>
      <c r="FD763" s="8"/>
      <c r="FE763" s="8"/>
      <c r="FF763" s="8"/>
      <c r="FG763" s="8"/>
      <c r="FH763" s="8"/>
      <c r="FI763" s="8"/>
      <c r="FJ763" s="8"/>
      <c r="FK763" s="8"/>
      <c r="FL763" s="8"/>
      <c r="FM763" s="8"/>
      <c r="FN763" s="8"/>
      <c r="FO763" s="8"/>
      <c r="FP763" s="8"/>
      <c r="FQ763" s="8"/>
      <c r="FR763" s="8"/>
      <c r="FS763" s="8"/>
      <c r="FT763" s="8"/>
      <c r="FU763" s="8"/>
      <c r="FV763" s="8"/>
      <c r="FW763" s="8"/>
      <c r="FX763" s="8"/>
      <c r="FY763" s="8"/>
      <c r="FZ763" s="8"/>
      <c r="GA763" s="8"/>
      <c r="GB763" s="8"/>
      <c r="GC763" s="8"/>
      <c r="GD763" s="8"/>
      <c r="GE763" s="8"/>
      <c r="GF763" s="8"/>
      <c r="GG763" s="8"/>
      <c r="GH763" s="8"/>
      <c r="GI763" s="8"/>
      <c r="GJ763" s="8"/>
      <c r="GK763" s="8"/>
      <c r="GL763" s="8"/>
      <c r="GM763" s="8"/>
      <c r="GN763" s="8"/>
      <c r="GO763" s="8"/>
      <c r="GP763" s="8"/>
      <c r="GQ763" s="8"/>
      <c r="GR763" s="8"/>
      <c r="GS763" s="8"/>
      <c r="GT763" s="8"/>
      <c r="GU763" s="8"/>
      <c r="GV763" s="8"/>
      <c r="GW763" s="8"/>
      <c r="GX763" s="8"/>
      <c r="GY763" s="8"/>
      <c r="GZ763" s="8"/>
      <c r="HA763" s="8"/>
      <c r="HB763" s="8"/>
      <c r="HC763" s="8"/>
      <c r="HD763" s="8"/>
    </row>
    <row r="764" spans="2:212"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103"/>
      <c r="R764" s="8"/>
      <c r="S764" s="8"/>
      <c r="T764" s="103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9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  <c r="AY764" s="8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8"/>
      <c r="BS764" s="8"/>
      <c r="BT764" s="8"/>
      <c r="BU764" s="8"/>
      <c r="BV764" s="8"/>
      <c r="BW764" s="8"/>
      <c r="BX764" s="8"/>
      <c r="BY764" s="8"/>
      <c r="BZ764" s="8"/>
      <c r="CA764" s="8"/>
      <c r="CB764" s="8"/>
      <c r="CC764" s="8"/>
      <c r="CD764" s="8"/>
      <c r="CE764" s="8"/>
      <c r="CF764" s="8"/>
      <c r="CG764" s="8"/>
      <c r="CH764" s="8"/>
      <c r="CI764" s="8"/>
      <c r="CJ764" s="8"/>
      <c r="CK764" s="8"/>
      <c r="CL764" s="8"/>
      <c r="CM764" s="8"/>
      <c r="CN764" s="8"/>
      <c r="CO764" s="8"/>
      <c r="CP764" s="8"/>
      <c r="CQ764" s="9"/>
      <c r="CR764" s="8"/>
      <c r="CS764" s="8"/>
      <c r="CT764" s="8"/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12"/>
      <c r="DG764" s="8"/>
      <c r="DH764" s="8"/>
      <c r="DI764" s="8"/>
      <c r="DJ764" s="8"/>
      <c r="DK764" s="8"/>
      <c r="DL764" s="8"/>
      <c r="DM764" s="8"/>
      <c r="DN764" s="8"/>
      <c r="DO764" s="8"/>
      <c r="DP764" s="8"/>
      <c r="DQ764" s="8"/>
      <c r="DR764" s="8"/>
      <c r="DS764" s="8"/>
      <c r="DT764" s="8"/>
      <c r="DU764" s="8"/>
      <c r="DV764" s="8"/>
      <c r="DW764" s="8"/>
      <c r="DX764" s="8"/>
      <c r="DY764" s="8"/>
      <c r="DZ764" s="8"/>
      <c r="EA764" s="8"/>
      <c r="EB764" s="8"/>
      <c r="EC764" s="8"/>
      <c r="ED764" s="8"/>
      <c r="EE764" s="8"/>
      <c r="EF764" s="8"/>
      <c r="EG764" s="8"/>
      <c r="EH764" s="8"/>
      <c r="EI764" s="8"/>
      <c r="EJ764" s="8"/>
      <c r="EK764" s="8"/>
      <c r="EL764" s="8"/>
      <c r="EM764" s="8"/>
      <c r="EN764" s="8"/>
      <c r="EO764" s="8"/>
      <c r="EP764" s="8"/>
      <c r="EQ764" s="8"/>
      <c r="ER764" s="8"/>
      <c r="ES764" s="8"/>
      <c r="ET764" s="8"/>
      <c r="EU764" s="8"/>
      <c r="EV764" s="8"/>
      <c r="EW764" s="8"/>
      <c r="EX764" s="8"/>
      <c r="EY764" s="8"/>
      <c r="EZ764" s="8"/>
      <c r="FA764" s="8"/>
      <c r="FB764" s="8"/>
      <c r="FC764" s="8"/>
      <c r="FD764" s="8"/>
      <c r="FE764" s="8"/>
      <c r="FF764" s="8"/>
      <c r="FG764" s="8"/>
      <c r="FH764" s="8"/>
      <c r="FI764" s="8"/>
      <c r="FJ764" s="8"/>
      <c r="FK764" s="8"/>
      <c r="FL764" s="8"/>
      <c r="FM764" s="8"/>
      <c r="FN764" s="8"/>
      <c r="FO764" s="8"/>
      <c r="FP764" s="8"/>
      <c r="FQ764" s="8"/>
      <c r="FR764" s="8"/>
      <c r="FS764" s="8"/>
      <c r="FT764" s="8"/>
      <c r="FU764" s="8"/>
      <c r="FV764" s="8"/>
      <c r="FW764" s="8"/>
      <c r="FX764" s="8"/>
      <c r="FY764" s="8"/>
      <c r="FZ764" s="8"/>
      <c r="GA764" s="8"/>
      <c r="GB764" s="8"/>
      <c r="GC764" s="8"/>
      <c r="GD764" s="8"/>
      <c r="GE764" s="8"/>
      <c r="GF764" s="8"/>
      <c r="GG764" s="8"/>
      <c r="GH764" s="8"/>
      <c r="GI764" s="8"/>
      <c r="GJ764" s="8"/>
      <c r="GK764" s="8"/>
      <c r="GL764" s="8"/>
      <c r="GM764" s="8"/>
      <c r="GN764" s="8"/>
      <c r="GO764" s="8"/>
      <c r="GP764" s="8"/>
      <c r="GQ764" s="8"/>
      <c r="GR764" s="8"/>
      <c r="GS764" s="8"/>
      <c r="GT764" s="8"/>
      <c r="GU764" s="8"/>
      <c r="GV764" s="8"/>
      <c r="GW764" s="8"/>
      <c r="GX764" s="8"/>
      <c r="GY764" s="8"/>
      <c r="GZ764" s="8"/>
      <c r="HA764" s="8"/>
      <c r="HB764" s="8"/>
      <c r="HC764" s="8"/>
      <c r="HD764" s="8"/>
    </row>
    <row r="765" spans="2:212"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103"/>
      <c r="R765" s="8"/>
      <c r="S765" s="8"/>
      <c r="T765" s="103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9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  <c r="AY765" s="8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8"/>
      <c r="BS765" s="8"/>
      <c r="BT765" s="8"/>
      <c r="BU765" s="8"/>
      <c r="BV765" s="8"/>
      <c r="BW765" s="8"/>
      <c r="BX765" s="8"/>
      <c r="BY765" s="8"/>
      <c r="BZ765" s="8"/>
      <c r="CA765" s="8"/>
      <c r="CB765" s="8"/>
      <c r="CC765" s="8"/>
      <c r="CD765" s="8"/>
      <c r="CE765" s="8"/>
      <c r="CF765" s="8"/>
      <c r="CG765" s="8"/>
      <c r="CH765" s="8"/>
      <c r="CI765" s="8"/>
      <c r="CJ765" s="8"/>
      <c r="CK765" s="8"/>
      <c r="CL765" s="8"/>
      <c r="CM765" s="8"/>
      <c r="CN765" s="8"/>
      <c r="CO765" s="8"/>
      <c r="CP765" s="8"/>
      <c r="CQ765" s="9"/>
      <c r="CR765" s="8"/>
      <c r="CS765" s="8"/>
      <c r="CT765" s="8"/>
      <c r="CU765" s="8"/>
      <c r="CV765" s="8"/>
      <c r="CW765" s="8"/>
      <c r="CX765" s="8"/>
      <c r="CY765" s="8"/>
      <c r="CZ765" s="8"/>
      <c r="DA765" s="8"/>
      <c r="DB765" s="8"/>
      <c r="DC765" s="8"/>
      <c r="DD765" s="8"/>
      <c r="DE765" s="8"/>
      <c r="DF765" s="12"/>
      <c r="DG765" s="8"/>
      <c r="DH765" s="8"/>
      <c r="DI765" s="8"/>
      <c r="DJ765" s="8"/>
      <c r="DK765" s="8"/>
      <c r="DL765" s="8"/>
      <c r="DM765" s="8"/>
      <c r="DN765" s="8"/>
      <c r="DO765" s="8"/>
      <c r="DP765" s="8"/>
      <c r="DQ765" s="8"/>
      <c r="DR765" s="8"/>
      <c r="DS765" s="8"/>
      <c r="DT765" s="8"/>
      <c r="DU765" s="8"/>
      <c r="DV765" s="8"/>
      <c r="DW765" s="8"/>
      <c r="DX765" s="8"/>
      <c r="DY765" s="8"/>
      <c r="DZ765" s="8"/>
      <c r="EA765" s="8"/>
      <c r="EB765" s="8"/>
      <c r="EC765" s="8"/>
      <c r="ED765" s="8"/>
      <c r="EE765" s="8"/>
      <c r="EF765" s="8"/>
      <c r="EG765" s="8"/>
      <c r="EH765" s="8"/>
      <c r="EI765" s="8"/>
      <c r="EJ765" s="8"/>
      <c r="EK765" s="8"/>
      <c r="EL765" s="8"/>
      <c r="EM765" s="8"/>
      <c r="EN765" s="8"/>
      <c r="EO765" s="8"/>
      <c r="EP765" s="8"/>
      <c r="EQ765" s="8"/>
      <c r="ER765" s="8"/>
      <c r="ES765" s="8"/>
      <c r="ET765" s="8"/>
      <c r="EU765" s="8"/>
      <c r="EV765" s="8"/>
      <c r="EW765" s="8"/>
      <c r="EX765" s="8"/>
      <c r="EY765" s="8"/>
      <c r="EZ765" s="8"/>
      <c r="FA765" s="8"/>
      <c r="FB765" s="8"/>
      <c r="FC765" s="8"/>
      <c r="FD765" s="8"/>
      <c r="FE765" s="8"/>
      <c r="FF765" s="8"/>
      <c r="FG765" s="8"/>
      <c r="FH765" s="8"/>
      <c r="FI765" s="8"/>
      <c r="FJ765" s="8"/>
      <c r="FK765" s="8"/>
      <c r="FL765" s="8"/>
      <c r="FM765" s="8"/>
      <c r="FN765" s="8"/>
      <c r="FO765" s="8"/>
      <c r="FP765" s="8"/>
      <c r="FQ765" s="8"/>
      <c r="FR765" s="8"/>
      <c r="FS765" s="8"/>
      <c r="FT765" s="8"/>
      <c r="FU765" s="8"/>
      <c r="FV765" s="8"/>
      <c r="FW765" s="8"/>
      <c r="FX765" s="8"/>
      <c r="FY765" s="8"/>
      <c r="FZ765" s="8"/>
      <c r="GA765" s="8"/>
      <c r="GB765" s="8"/>
      <c r="GC765" s="8"/>
      <c r="GD765" s="8"/>
      <c r="GE765" s="8"/>
      <c r="GF765" s="8"/>
      <c r="GG765" s="8"/>
      <c r="GH765" s="8"/>
      <c r="GI765" s="8"/>
      <c r="GJ765" s="8"/>
      <c r="GK765" s="8"/>
      <c r="GL765" s="8"/>
      <c r="GM765" s="8"/>
      <c r="GN765" s="8"/>
      <c r="GO765" s="8"/>
      <c r="GP765" s="8"/>
      <c r="GQ765" s="8"/>
      <c r="GR765" s="8"/>
      <c r="GS765" s="8"/>
      <c r="GT765" s="8"/>
      <c r="GU765" s="8"/>
      <c r="GV765" s="8"/>
      <c r="GW765" s="8"/>
      <c r="GX765" s="8"/>
      <c r="GY765" s="8"/>
      <c r="GZ765" s="8"/>
      <c r="HA765" s="8"/>
      <c r="HB765" s="8"/>
      <c r="HC765" s="8"/>
      <c r="HD765" s="8"/>
    </row>
    <row r="766" spans="2:212"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103"/>
      <c r="R766" s="8"/>
      <c r="S766" s="8"/>
      <c r="T766" s="103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9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  <c r="AY766" s="8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8"/>
      <c r="BS766" s="8"/>
      <c r="BT766" s="8"/>
      <c r="BU766" s="8"/>
      <c r="BV766" s="8"/>
      <c r="BW766" s="8"/>
      <c r="BX766" s="8"/>
      <c r="BY766" s="8"/>
      <c r="BZ766" s="8"/>
      <c r="CA766" s="8"/>
      <c r="CB766" s="8"/>
      <c r="CC766" s="8"/>
      <c r="CD766" s="8"/>
      <c r="CE766" s="8"/>
      <c r="CF766" s="8"/>
      <c r="CG766" s="8"/>
      <c r="CH766" s="8"/>
      <c r="CI766" s="8"/>
      <c r="CJ766" s="8"/>
      <c r="CK766" s="8"/>
      <c r="CL766" s="8"/>
      <c r="CM766" s="8"/>
      <c r="CN766" s="8"/>
      <c r="CO766" s="8"/>
      <c r="CP766" s="8"/>
      <c r="CQ766" s="9"/>
      <c r="CR766" s="8"/>
      <c r="CS766" s="8"/>
      <c r="CT766" s="8"/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12"/>
      <c r="DG766" s="8"/>
      <c r="DH766" s="8"/>
      <c r="DI766" s="8"/>
      <c r="DJ766" s="8"/>
      <c r="DK766" s="8"/>
      <c r="DL766" s="8"/>
      <c r="DM766" s="8"/>
      <c r="DN766" s="8"/>
      <c r="DO766" s="8"/>
      <c r="DP766" s="8"/>
      <c r="DQ766" s="8"/>
      <c r="DR766" s="8"/>
      <c r="DS766" s="8"/>
      <c r="DT766" s="8"/>
      <c r="DU766" s="8"/>
      <c r="DV766" s="8"/>
      <c r="DW766" s="8"/>
      <c r="DX766" s="8"/>
      <c r="DY766" s="8"/>
      <c r="DZ766" s="8"/>
      <c r="EA766" s="8"/>
      <c r="EB766" s="8"/>
      <c r="EC766" s="8"/>
      <c r="ED766" s="8"/>
      <c r="EE766" s="8"/>
      <c r="EF766" s="8"/>
      <c r="EG766" s="8"/>
      <c r="EH766" s="8"/>
      <c r="EI766" s="8"/>
      <c r="EJ766" s="8"/>
      <c r="EK766" s="8"/>
      <c r="EL766" s="8"/>
      <c r="EM766" s="8"/>
      <c r="EN766" s="8"/>
      <c r="EO766" s="8"/>
      <c r="EP766" s="8"/>
      <c r="EQ766" s="8"/>
      <c r="ER766" s="8"/>
      <c r="ES766" s="8"/>
      <c r="ET766" s="8"/>
      <c r="EU766" s="8"/>
      <c r="EV766" s="8"/>
      <c r="EW766" s="8"/>
      <c r="EX766" s="8"/>
      <c r="EY766" s="8"/>
      <c r="EZ766" s="8"/>
      <c r="FA766" s="8"/>
      <c r="FB766" s="8"/>
      <c r="FC766" s="8"/>
      <c r="FD766" s="8"/>
      <c r="FE766" s="8"/>
      <c r="FF766" s="8"/>
      <c r="FG766" s="8"/>
      <c r="FH766" s="8"/>
      <c r="FI766" s="8"/>
      <c r="FJ766" s="8"/>
      <c r="FK766" s="8"/>
      <c r="FL766" s="8"/>
      <c r="FM766" s="8"/>
      <c r="FN766" s="8"/>
      <c r="FO766" s="8"/>
      <c r="FP766" s="8"/>
      <c r="FQ766" s="8"/>
      <c r="FR766" s="8"/>
      <c r="FS766" s="8"/>
      <c r="FT766" s="8"/>
      <c r="FU766" s="8"/>
      <c r="FV766" s="8"/>
      <c r="FW766" s="8"/>
      <c r="FX766" s="8"/>
      <c r="FY766" s="8"/>
      <c r="FZ766" s="8"/>
      <c r="GA766" s="8"/>
      <c r="GB766" s="8"/>
      <c r="GC766" s="8"/>
      <c r="GD766" s="8"/>
      <c r="GE766" s="8"/>
      <c r="GF766" s="8"/>
      <c r="GG766" s="8"/>
      <c r="GH766" s="8"/>
      <c r="GI766" s="8"/>
      <c r="GJ766" s="8"/>
      <c r="GK766" s="8"/>
      <c r="GL766" s="8"/>
      <c r="GM766" s="8"/>
      <c r="GN766" s="8"/>
      <c r="GO766" s="8"/>
      <c r="GP766" s="8"/>
      <c r="GQ766" s="8"/>
      <c r="GR766" s="8"/>
      <c r="GS766" s="8"/>
      <c r="GT766" s="8"/>
      <c r="GU766" s="8"/>
      <c r="GV766" s="8"/>
      <c r="GW766" s="8"/>
      <c r="GX766" s="8"/>
      <c r="GY766" s="8"/>
      <c r="GZ766" s="8"/>
      <c r="HA766" s="8"/>
      <c r="HB766" s="8"/>
      <c r="HC766" s="8"/>
      <c r="HD766" s="8"/>
    </row>
    <row r="767" spans="2:212"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103"/>
      <c r="R767" s="8"/>
      <c r="S767" s="8"/>
      <c r="T767" s="103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9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  <c r="AY767" s="8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8"/>
      <c r="BS767" s="8"/>
      <c r="BT767" s="8"/>
      <c r="BU767" s="8"/>
      <c r="BV767" s="8"/>
      <c r="BW767" s="8"/>
      <c r="BX767" s="8"/>
      <c r="BY767" s="8"/>
      <c r="BZ767" s="8"/>
      <c r="CA767" s="8"/>
      <c r="CB767" s="8"/>
      <c r="CC767" s="8"/>
      <c r="CD767" s="8"/>
      <c r="CE767" s="8"/>
      <c r="CF767" s="8"/>
      <c r="CG767" s="8"/>
      <c r="CH767" s="8"/>
      <c r="CI767" s="8"/>
      <c r="CJ767" s="8"/>
      <c r="CK767" s="8"/>
      <c r="CL767" s="8"/>
      <c r="CM767" s="8"/>
      <c r="CN767" s="8"/>
      <c r="CO767" s="8"/>
      <c r="CP767" s="8"/>
      <c r="CQ767" s="9"/>
      <c r="CR767" s="8"/>
      <c r="CS767" s="8"/>
      <c r="CT767" s="8"/>
      <c r="CU767" s="8"/>
      <c r="CV767" s="8"/>
      <c r="CW767" s="8"/>
      <c r="CX767" s="8"/>
      <c r="CY767" s="8"/>
      <c r="CZ767" s="8"/>
      <c r="DA767" s="8"/>
      <c r="DB767" s="8"/>
      <c r="DC767" s="8"/>
      <c r="DD767" s="8"/>
      <c r="DE767" s="8"/>
      <c r="DF767" s="12"/>
      <c r="DG767" s="8"/>
      <c r="DH767" s="8"/>
      <c r="DI767" s="8"/>
      <c r="DJ767" s="8"/>
      <c r="DK767" s="8"/>
      <c r="DL767" s="8"/>
      <c r="DM767" s="8"/>
      <c r="DN767" s="8"/>
      <c r="DO767" s="8"/>
      <c r="DP767" s="8"/>
      <c r="DQ767" s="8"/>
      <c r="DR767" s="8"/>
      <c r="DS767" s="8"/>
      <c r="DT767" s="8"/>
      <c r="DU767" s="8"/>
      <c r="DV767" s="8"/>
      <c r="DW767" s="8"/>
      <c r="DX767" s="8"/>
      <c r="DY767" s="8"/>
      <c r="DZ767" s="8"/>
      <c r="EA767" s="8"/>
      <c r="EB767" s="8"/>
      <c r="EC767" s="8"/>
      <c r="ED767" s="8"/>
      <c r="EE767" s="8"/>
      <c r="EF767" s="8"/>
      <c r="EG767" s="8"/>
      <c r="EH767" s="8"/>
      <c r="EI767" s="8"/>
      <c r="EJ767" s="8"/>
      <c r="EK767" s="8"/>
      <c r="EL767" s="8"/>
      <c r="EM767" s="8"/>
      <c r="EN767" s="8"/>
      <c r="EO767" s="8"/>
      <c r="EP767" s="8"/>
      <c r="EQ767" s="8"/>
      <c r="ER767" s="8"/>
      <c r="ES767" s="8"/>
      <c r="ET767" s="8"/>
      <c r="EU767" s="8"/>
      <c r="EV767" s="8"/>
      <c r="EW767" s="8"/>
      <c r="EX767" s="8"/>
      <c r="EY767" s="8"/>
      <c r="EZ767" s="8"/>
      <c r="FA767" s="8"/>
      <c r="FB767" s="8"/>
      <c r="FC767" s="8"/>
      <c r="FD767" s="8"/>
      <c r="FE767" s="8"/>
      <c r="FF767" s="8"/>
      <c r="FG767" s="8"/>
      <c r="FH767" s="8"/>
      <c r="FI767" s="8"/>
      <c r="FJ767" s="8"/>
      <c r="FK767" s="8"/>
      <c r="FL767" s="8"/>
      <c r="FM767" s="8"/>
      <c r="FN767" s="8"/>
      <c r="FO767" s="8"/>
      <c r="FP767" s="8"/>
      <c r="FQ767" s="8"/>
      <c r="FR767" s="8"/>
      <c r="FS767" s="8"/>
      <c r="FT767" s="8"/>
      <c r="FU767" s="8"/>
      <c r="FV767" s="8"/>
      <c r="FW767" s="8"/>
      <c r="FX767" s="8"/>
      <c r="FY767" s="8"/>
      <c r="FZ767" s="8"/>
      <c r="GA767" s="8"/>
      <c r="GB767" s="8"/>
      <c r="GC767" s="8"/>
      <c r="GD767" s="8"/>
      <c r="GE767" s="8"/>
      <c r="GF767" s="8"/>
      <c r="GG767" s="8"/>
      <c r="GH767" s="8"/>
      <c r="GI767" s="8"/>
      <c r="GJ767" s="8"/>
      <c r="GK767" s="8"/>
      <c r="GL767" s="8"/>
      <c r="GM767" s="8"/>
      <c r="GN767" s="8"/>
      <c r="GO767" s="8"/>
      <c r="GP767" s="8"/>
      <c r="GQ767" s="8"/>
      <c r="GR767" s="8"/>
      <c r="GS767" s="8"/>
      <c r="GT767" s="8"/>
      <c r="GU767" s="8"/>
      <c r="GV767" s="8"/>
      <c r="GW767" s="8"/>
      <c r="GX767" s="8"/>
      <c r="GY767" s="8"/>
      <c r="GZ767" s="8"/>
      <c r="HA767" s="8"/>
      <c r="HB767" s="8"/>
      <c r="HC767" s="8"/>
      <c r="HD767" s="8"/>
    </row>
    <row r="768" spans="2:212"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103"/>
      <c r="R768" s="8"/>
      <c r="S768" s="8"/>
      <c r="T768" s="103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9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  <c r="AY768" s="8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8"/>
      <c r="BS768" s="8"/>
      <c r="BT768" s="8"/>
      <c r="BU768" s="8"/>
      <c r="BV768" s="8"/>
      <c r="BW768" s="8"/>
      <c r="BX768" s="8"/>
      <c r="BY768" s="8"/>
      <c r="BZ768" s="8"/>
      <c r="CA768" s="8"/>
      <c r="CB768" s="8"/>
      <c r="CC768" s="8"/>
      <c r="CD768" s="8"/>
      <c r="CE768" s="8"/>
      <c r="CF768" s="8"/>
      <c r="CG768" s="8"/>
      <c r="CH768" s="8"/>
      <c r="CI768" s="8"/>
      <c r="CJ768" s="8"/>
      <c r="CK768" s="8"/>
      <c r="CL768" s="8"/>
      <c r="CM768" s="8"/>
      <c r="CN768" s="8"/>
      <c r="CO768" s="8"/>
      <c r="CP768" s="8"/>
      <c r="CQ768" s="9"/>
      <c r="CR768" s="8"/>
      <c r="CS768" s="8"/>
      <c r="CT768" s="8"/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12"/>
      <c r="DG768" s="8"/>
      <c r="DH768" s="8"/>
      <c r="DI768" s="8"/>
      <c r="DJ768" s="8"/>
      <c r="DK768" s="8"/>
      <c r="DL768" s="8"/>
      <c r="DM768" s="8"/>
      <c r="DN768" s="8"/>
      <c r="DO768" s="8"/>
      <c r="DP768" s="8"/>
      <c r="DQ768" s="8"/>
      <c r="DR768" s="8"/>
      <c r="DS768" s="8"/>
      <c r="DT768" s="8"/>
      <c r="DU768" s="8"/>
      <c r="DV768" s="8"/>
      <c r="DW768" s="8"/>
      <c r="DX768" s="8"/>
      <c r="DY768" s="8"/>
      <c r="DZ768" s="8"/>
      <c r="EA768" s="8"/>
      <c r="EB768" s="8"/>
      <c r="EC768" s="8"/>
      <c r="ED768" s="8"/>
      <c r="EE768" s="8"/>
      <c r="EF768" s="8"/>
      <c r="EG768" s="8"/>
      <c r="EH768" s="8"/>
      <c r="EI768" s="8"/>
      <c r="EJ768" s="8"/>
      <c r="EK768" s="8"/>
      <c r="EL768" s="8"/>
      <c r="EM768" s="8"/>
      <c r="EN768" s="8"/>
      <c r="EO768" s="8"/>
      <c r="EP768" s="8"/>
      <c r="EQ768" s="8"/>
      <c r="ER768" s="8"/>
      <c r="ES768" s="8"/>
      <c r="ET768" s="8"/>
      <c r="EU768" s="8"/>
      <c r="EV768" s="8"/>
      <c r="EW768" s="8"/>
      <c r="EX768" s="8"/>
      <c r="EY768" s="8"/>
      <c r="EZ768" s="8"/>
      <c r="FA768" s="8"/>
      <c r="FB768" s="8"/>
      <c r="FC768" s="8"/>
      <c r="FD768" s="8"/>
      <c r="FE768" s="8"/>
      <c r="FF768" s="8"/>
      <c r="FG768" s="8"/>
      <c r="FH768" s="8"/>
      <c r="FI768" s="8"/>
      <c r="FJ768" s="8"/>
      <c r="FK768" s="8"/>
      <c r="FL768" s="8"/>
      <c r="FM768" s="8"/>
      <c r="FN768" s="8"/>
      <c r="FO768" s="8"/>
      <c r="FP768" s="8"/>
      <c r="FQ768" s="8"/>
      <c r="FR768" s="8"/>
      <c r="FS768" s="8"/>
      <c r="FT768" s="8"/>
      <c r="FU768" s="8"/>
      <c r="FV768" s="8"/>
      <c r="FW768" s="8"/>
      <c r="FX768" s="8"/>
      <c r="FY768" s="8"/>
      <c r="FZ768" s="8"/>
      <c r="GA768" s="8"/>
      <c r="GB768" s="8"/>
      <c r="GC768" s="8"/>
      <c r="GD768" s="8"/>
      <c r="GE768" s="8"/>
      <c r="GF768" s="8"/>
      <c r="GG768" s="8"/>
      <c r="GH768" s="8"/>
      <c r="GI768" s="8"/>
      <c r="GJ768" s="8"/>
      <c r="GK768" s="8"/>
      <c r="GL768" s="8"/>
      <c r="GM768" s="8"/>
      <c r="GN768" s="8"/>
      <c r="GO768" s="8"/>
      <c r="GP768" s="8"/>
      <c r="GQ768" s="8"/>
      <c r="GR768" s="8"/>
      <c r="GS768" s="8"/>
      <c r="GT768" s="8"/>
      <c r="GU768" s="8"/>
      <c r="GV768" s="8"/>
      <c r="GW768" s="8"/>
      <c r="GX768" s="8"/>
      <c r="GY768" s="8"/>
      <c r="GZ768" s="8"/>
      <c r="HA768" s="8"/>
      <c r="HB768" s="8"/>
      <c r="HC768" s="8"/>
      <c r="HD768" s="8"/>
    </row>
    <row r="769" spans="2:212"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103"/>
      <c r="R769" s="8"/>
      <c r="S769" s="8"/>
      <c r="T769" s="103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9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  <c r="AY769" s="8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8"/>
      <c r="BS769" s="8"/>
      <c r="BT769" s="8"/>
      <c r="BU769" s="8"/>
      <c r="BV769" s="8"/>
      <c r="BW769" s="8"/>
      <c r="BX769" s="8"/>
      <c r="BY769" s="8"/>
      <c r="BZ769" s="8"/>
      <c r="CA769" s="8"/>
      <c r="CB769" s="8"/>
      <c r="CC769" s="8"/>
      <c r="CD769" s="8"/>
      <c r="CE769" s="8"/>
      <c r="CF769" s="8"/>
      <c r="CG769" s="8"/>
      <c r="CH769" s="8"/>
      <c r="CI769" s="8"/>
      <c r="CJ769" s="8"/>
      <c r="CK769" s="8"/>
      <c r="CL769" s="8"/>
      <c r="CM769" s="8"/>
      <c r="CN769" s="8"/>
      <c r="CO769" s="8"/>
      <c r="CP769" s="8"/>
      <c r="CQ769" s="9"/>
      <c r="CR769" s="8"/>
      <c r="CS769" s="8"/>
      <c r="CT769" s="8"/>
      <c r="CU769" s="8"/>
      <c r="CV769" s="8"/>
      <c r="CW769" s="8"/>
      <c r="CX769" s="8"/>
      <c r="CY769" s="8"/>
      <c r="CZ769" s="8"/>
      <c r="DA769" s="8"/>
      <c r="DB769" s="8"/>
      <c r="DC769" s="8"/>
      <c r="DD769" s="8"/>
      <c r="DE769" s="8"/>
      <c r="DF769" s="12"/>
      <c r="DG769" s="8"/>
      <c r="DH769" s="8"/>
      <c r="DI769" s="8"/>
      <c r="DJ769" s="8"/>
      <c r="DK769" s="8"/>
      <c r="DL769" s="8"/>
      <c r="DM769" s="8"/>
      <c r="DN769" s="8"/>
      <c r="DO769" s="8"/>
      <c r="DP769" s="8"/>
      <c r="DQ769" s="8"/>
      <c r="DR769" s="8"/>
      <c r="DS769" s="8"/>
      <c r="DT769" s="8"/>
      <c r="DU769" s="8"/>
      <c r="DV769" s="8"/>
      <c r="DW769" s="8"/>
      <c r="DX769" s="8"/>
      <c r="DY769" s="8"/>
      <c r="DZ769" s="8"/>
      <c r="EA769" s="8"/>
      <c r="EB769" s="8"/>
      <c r="EC769" s="8"/>
      <c r="ED769" s="8"/>
      <c r="EE769" s="8"/>
      <c r="EF769" s="8"/>
      <c r="EG769" s="8"/>
      <c r="EH769" s="8"/>
      <c r="EI769" s="8"/>
      <c r="EJ769" s="8"/>
      <c r="EK769" s="8"/>
      <c r="EL769" s="8"/>
      <c r="EM769" s="8"/>
      <c r="EN769" s="8"/>
      <c r="EO769" s="8"/>
      <c r="EP769" s="8"/>
      <c r="EQ769" s="8"/>
      <c r="ER769" s="8"/>
      <c r="ES769" s="8"/>
      <c r="ET769" s="8"/>
      <c r="EU769" s="8"/>
      <c r="EV769" s="8"/>
      <c r="EW769" s="8"/>
      <c r="EX769" s="8"/>
      <c r="EY769" s="8"/>
      <c r="EZ769" s="8"/>
      <c r="FA769" s="8"/>
      <c r="FB769" s="8"/>
      <c r="FC769" s="8"/>
      <c r="FD769" s="8"/>
      <c r="FE769" s="8"/>
      <c r="FF769" s="8"/>
      <c r="FG769" s="8"/>
      <c r="FH769" s="8"/>
      <c r="FI769" s="8"/>
      <c r="FJ769" s="8"/>
      <c r="FK769" s="8"/>
      <c r="FL769" s="8"/>
      <c r="FM769" s="8"/>
      <c r="FN769" s="8"/>
      <c r="FO769" s="8"/>
      <c r="FP769" s="8"/>
      <c r="FQ769" s="8"/>
      <c r="FR769" s="8"/>
      <c r="FS769" s="8"/>
      <c r="FT769" s="8"/>
      <c r="FU769" s="8"/>
      <c r="FV769" s="8"/>
      <c r="FW769" s="8"/>
      <c r="FX769" s="8"/>
      <c r="FY769" s="8"/>
      <c r="FZ769" s="8"/>
      <c r="GA769" s="8"/>
      <c r="GB769" s="8"/>
      <c r="GC769" s="8"/>
      <c r="GD769" s="8"/>
      <c r="GE769" s="8"/>
      <c r="GF769" s="8"/>
      <c r="GG769" s="8"/>
      <c r="GH769" s="8"/>
      <c r="GI769" s="8"/>
      <c r="GJ769" s="8"/>
      <c r="GK769" s="8"/>
      <c r="GL769" s="8"/>
      <c r="GM769" s="8"/>
      <c r="GN769" s="8"/>
      <c r="GO769" s="8"/>
      <c r="GP769" s="8"/>
      <c r="GQ769" s="8"/>
      <c r="GR769" s="8"/>
      <c r="GS769" s="8"/>
      <c r="GT769" s="8"/>
      <c r="GU769" s="8"/>
      <c r="GV769" s="8"/>
      <c r="GW769" s="8"/>
      <c r="GX769" s="8"/>
      <c r="GY769" s="8"/>
      <c r="GZ769" s="8"/>
      <c r="HA769" s="8"/>
      <c r="HB769" s="8"/>
      <c r="HC769" s="8"/>
      <c r="HD769" s="8"/>
    </row>
    <row r="770" spans="2:212"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103"/>
      <c r="R770" s="8"/>
      <c r="S770" s="8"/>
      <c r="T770" s="103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9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  <c r="AY770" s="8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8"/>
      <c r="BS770" s="8"/>
      <c r="BT770" s="8"/>
      <c r="BU770" s="8"/>
      <c r="BV770" s="8"/>
      <c r="BW770" s="8"/>
      <c r="BX770" s="8"/>
      <c r="BY770" s="8"/>
      <c r="BZ770" s="8"/>
      <c r="CA770" s="8"/>
      <c r="CB770" s="8"/>
      <c r="CC770" s="8"/>
      <c r="CD770" s="8"/>
      <c r="CE770" s="8"/>
      <c r="CF770" s="8"/>
      <c r="CG770" s="8"/>
      <c r="CH770" s="8"/>
      <c r="CI770" s="8"/>
      <c r="CJ770" s="8"/>
      <c r="CK770" s="8"/>
      <c r="CL770" s="8"/>
      <c r="CM770" s="8"/>
      <c r="CN770" s="8"/>
      <c r="CO770" s="8"/>
      <c r="CP770" s="8"/>
      <c r="CQ770" s="9"/>
      <c r="CR770" s="8"/>
      <c r="CS770" s="8"/>
      <c r="CT770" s="8"/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12"/>
      <c r="DG770" s="8"/>
      <c r="DH770" s="8"/>
      <c r="DI770" s="8"/>
      <c r="DJ770" s="8"/>
      <c r="DK770" s="8"/>
      <c r="DL770" s="8"/>
      <c r="DM770" s="8"/>
      <c r="DN770" s="8"/>
      <c r="DO770" s="8"/>
      <c r="DP770" s="8"/>
      <c r="DQ770" s="8"/>
      <c r="DR770" s="8"/>
      <c r="DS770" s="8"/>
      <c r="DT770" s="8"/>
      <c r="DU770" s="8"/>
      <c r="DV770" s="8"/>
      <c r="DW770" s="8"/>
      <c r="DX770" s="8"/>
      <c r="DY770" s="8"/>
      <c r="DZ770" s="8"/>
      <c r="EA770" s="8"/>
      <c r="EB770" s="8"/>
      <c r="EC770" s="8"/>
      <c r="ED770" s="8"/>
      <c r="EE770" s="8"/>
      <c r="EF770" s="8"/>
      <c r="EG770" s="8"/>
      <c r="EH770" s="8"/>
      <c r="EI770" s="8"/>
      <c r="EJ770" s="8"/>
      <c r="EK770" s="8"/>
      <c r="EL770" s="8"/>
      <c r="EM770" s="8"/>
      <c r="EN770" s="8"/>
      <c r="EO770" s="8"/>
      <c r="EP770" s="8"/>
      <c r="EQ770" s="8"/>
      <c r="ER770" s="8"/>
      <c r="ES770" s="8"/>
      <c r="ET770" s="8"/>
      <c r="EU770" s="8"/>
      <c r="EV770" s="8"/>
      <c r="EW770" s="8"/>
      <c r="EX770" s="8"/>
      <c r="EY770" s="8"/>
      <c r="EZ770" s="8"/>
      <c r="FA770" s="8"/>
      <c r="FB770" s="8"/>
      <c r="FC770" s="8"/>
      <c r="FD770" s="8"/>
      <c r="FE770" s="8"/>
      <c r="FF770" s="8"/>
      <c r="FG770" s="8"/>
      <c r="FH770" s="8"/>
      <c r="FI770" s="8"/>
      <c r="FJ770" s="8"/>
      <c r="FK770" s="8"/>
      <c r="FL770" s="8"/>
      <c r="FM770" s="8"/>
      <c r="FN770" s="8"/>
      <c r="FO770" s="8"/>
      <c r="FP770" s="8"/>
      <c r="FQ770" s="8"/>
      <c r="FR770" s="8"/>
      <c r="FS770" s="8"/>
      <c r="FT770" s="8"/>
      <c r="FU770" s="8"/>
      <c r="FV770" s="8"/>
      <c r="FW770" s="8"/>
      <c r="FX770" s="8"/>
      <c r="FY770" s="8"/>
      <c r="FZ770" s="8"/>
      <c r="GA770" s="8"/>
      <c r="GB770" s="8"/>
      <c r="GC770" s="8"/>
      <c r="GD770" s="8"/>
      <c r="GE770" s="8"/>
      <c r="GF770" s="8"/>
      <c r="GG770" s="8"/>
      <c r="GH770" s="8"/>
      <c r="GI770" s="8"/>
      <c r="GJ770" s="8"/>
      <c r="GK770" s="8"/>
      <c r="GL770" s="8"/>
      <c r="GM770" s="8"/>
      <c r="GN770" s="8"/>
      <c r="GO770" s="8"/>
      <c r="GP770" s="8"/>
      <c r="GQ770" s="8"/>
      <c r="GR770" s="8"/>
      <c r="GS770" s="8"/>
      <c r="GT770" s="8"/>
      <c r="GU770" s="8"/>
      <c r="GV770" s="8"/>
      <c r="GW770" s="8"/>
      <c r="GX770" s="8"/>
      <c r="GY770" s="8"/>
      <c r="GZ770" s="8"/>
      <c r="HA770" s="8"/>
      <c r="HB770" s="8"/>
      <c r="HC770" s="8"/>
      <c r="HD770" s="8"/>
    </row>
    <row r="771" spans="2:212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103"/>
      <c r="R771" s="8"/>
      <c r="S771" s="8"/>
      <c r="T771" s="103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9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  <c r="AY771" s="8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8"/>
      <c r="BS771" s="8"/>
      <c r="BT771" s="8"/>
      <c r="BU771" s="8"/>
      <c r="BV771" s="8"/>
      <c r="BW771" s="8"/>
      <c r="BX771" s="8"/>
      <c r="BY771" s="8"/>
      <c r="BZ771" s="8"/>
      <c r="CA771" s="8"/>
      <c r="CB771" s="8"/>
      <c r="CC771" s="8"/>
      <c r="CD771" s="8"/>
      <c r="CE771" s="8"/>
      <c r="CF771" s="8"/>
      <c r="CG771" s="8"/>
      <c r="CH771" s="8"/>
      <c r="CI771" s="8"/>
      <c r="CJ771" s="8"/>
      <c r="CK771" s="8"/>
      <c r="CL771" s="8"/>
      <c r="CM771" s="8"/>
      <c r="CN771" s="8"/>
      <c r="CO771" s="8"/>
      <c r="CP771" s="8"/>
      <c r="CQ771" s="9"/>
      <c r="CR771" s="8"/>
      <c r="CS771" s="8"/>
      <c r="CT771" s="8"/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12"/>
      <c r="DG771" s="8"/>
      <c r="DH771" s="8"/>
      <c r="DI771" s="8"/>
      <c r="DJ771" s="8"/>
      <c r="DK771" s="8"/>
      <c r="DL771" s="8"/>
      <c r="DM771" s="8"/>
      <c r="DN771" s="8"/>
      <c r="DO771" s="8"/>
      <c r="DP771" s="8"/>
      <c r="DQ771" s="8"/>
      <c r="DR771" s="8"/>
      <c r="DS771" s="8"/>
      <c r="DT771" s="8"/>
      <c r="DU771" s="8"/>
      <c r="DV771" s="8"/>
      <c r="DW771" s="8"/>
      <c r="DX771" s="8"/>
      <c r="DY771" s="8"/>
      <c r="DZ771" s="8"/>
      <c r="EA771" s="8"/>
      <c r="EB771" s="8"/>
      <c r="EC771" s="8"/>
      <c r="ED771" s="8"/>
      <c r="EE771" s="8"/>
      <c r="EF771" s="8"/>
      <c r="EG771" s="8"/>
      <c r="EH771" s="8"/>
      <c r="EI771" s="8"/>
      <c r="EJ771" s="8"/>
      <c r="EK771" s="8"/>
      <c r="EL771" s="8"/>
      <c r="EM771" s="8"/>
      <c r="EN771" s="8"/>
      <c r="EO771" s="8"/>
      <c r="EP771" s="8"/>
      <c r="EQ771" s="8"/>
      <c r="ER771" s="8"/>
      <c r="ES771" s="8"/>
      <c r="ET771" s="8"/>
      <c r="EU771" s="8"/>
      <c r="EV771" s="8"/>
      <c r="EW771" s="8"/>
      <c r="EX771" s="8"/>
      <c r="EY771" s="8"/>
      <c r="EZ771" s="8"/>
      <c r="FA771" s="8"/>
      <c r="FB771" s="8"/>
      <c r="FC771" s="8"/>
      <c r="FD771" s="8"/>
      <c r="FE771" s="8"/>
      <c r="FF771" s="8"/>
      <c r="FG771" s="8"/>
      <c r="FH771" s="8"/>
      <c r="FI771" s="8"/>
      <c r="FJ771" s="8"/>
      <c r="FK771" s="8"/>
      <c r="FL771" s="8"/>
      <c r="FM771" s="8"/>
      <c r="FN771" s="8"/>
      <c r="FO771" s="8"/>
      <c r="FP771" s="8"/>
      <c r="FQ771" s="8"/>
      <c r="FR771" s="8"/>
      <c r="FS771" s="8"/>
      <c r="FT771" s="8"/>
      <c r="FU771" s="8"/>
      <c r="FV771" s="8"/>
      <c r="FW771" s="8"/>
      <c r="FX771" s="8"/>
      <c r="FY771" s="8"/>
      <c r="FZ771" s="8"/>
      <c r="GA771" s="8"/>
      <c r="GB771" s="8"/>
      <c r="GC771" s="8"/>
      <c r="GD771" s="8"/>
      <c r="GE771" s="8"/>
      <c r="GF771" s="8"/>
      <c r="GG771" s="8"/>
      <c r="GH771" s="8"/>
      <c r="GI771" s="8"/>
      <c r="GJ771" s="8"/>
      <c r="GK771" s="8"/>
      <c r="GL771" s="8"/>
      <c r="GM771" s="8"/>
      <c r="GN771" s="8"/>
      <c r="GO771" s="8"/>
      <c r="GP771" s="8"/>
      <c r="GQ771" s="8"/>
      <c r="GR771" s="8"/>
      <c r="GS771" s="8"/>
      <c r="GT771" s="8"/>
      <c r="GU771" s="8"/>
      <c r="GV771" s="8"/>
      <c r="GW771" s="8"/>
      <c r="GX771" s="8"/>
      <c r="GY771" s="8"/>
      <c r="GZ771" s="8"/>
      <c r="HA771" s="8"/>
      <c r="HB771" s="8"/>
      <c r="HC771" s="8"/>
      <c r="HD771" s="8"/>
    </row>
    <row r="772" spans="2:212"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103"/>
      <c r="R772" s="8"/>
      <c r="S772" s="8"/>
      <c r="T772" s="103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9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  <c r="AY772" s="8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8"/>
      <c r="BS772" s="8"/>
      <c r="BT772" s="8"/>
      <c r="BU772" s="8"/>
      <c r="BV772" s="8"/>
      <c r="BW772" s="8"/>
      <c r="BX772" s="8"/>
      <c r="BY772" s="8"/>
      <c r="BZ772" s="8"/>
      <c r="CA772" s="8"/>
      <c r="CB772" s="8"/>
      <c r="CC772" s="8"/>
      <c r="CD772" s="8"/>
      <c r="CE772" s="8"/>
      <c r="CF772" s="8"/>
      <c r="CG772" s="8"/>
      <c r="CH772" s="8"/>
      <c r="CI772" s="8"/>
      <c r="CJ772" s="8"/>
      <c r="CK772" s="8"/>
      <c r="CL772" s="8"/>
      <c r="CM772" s="8"/>
      <c r="CN772" s="8"/>
      <c r="CO772" s="8"/>
      <c r="CP772" s="8"/>
      <c r="CQ772" s="9"/>
      <c r="CR772" s="8"/>
      <c r="CS772" s="8"/>
      <c r="CT772" s="8"/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12"/>
      <c r="DG772" s="8"/>
      <c r="DH772" s="8"/>
      <c r="DI772" s="8"/>
      <c r="DJ772" s="8"/>
      <c r="DK772" s="8"/>
      <c r="DL772" s="8"/>
      <c r="DM772" s="8"/>
      <c r="DN772" s="8"/>
      <c r="DO772" s="8"/>
      <c r="DP772" s="8"/>
      <c r="DQ772" s="8"/>
      <c r="DR772" s="8"/>
      <c r="DS772" s="8"/>
      <c r="DT772" s="8"/>
      <c r="DU772" s="8"/>
      <c r="DV772" s="8"/>
      <c r="DW772" s="8"/>
      <c r="DX772" s="8"/>
      <c r="DY772" s="8"/>
      <c r="DZ772" s="8"/>
      <c r="EA772" s="8"/>
      <c r="EB772" s="8"/>
      <c r="EC772" s="8"/>
      <c r="ED772" s="8"/>
      <c r="EE772" s="8"/>
      <c r="EF772" s="8"/>
      <c r="EG772" s="8"/>
      <c r="EH772" s="8"/>
      <c r="EI772" s="8"/>
      <c r="EJ772" s="8"/>
      <c r="EK772" s="8"/>
      <c r="EL772" s="8"/>
      <c r="EM772" s="8"/>
      <c r="EN772" s="8"/>
      <c r="EO772" s="8"/>
      <c r="EP772" s="8"/>
      <c r="EQ772" s="8"/>
      <c r="ER772" s="8"/>
      <c r="ES772" s="8"/>
      <c r="ET772" s="8"/>
      <c r="EU772" s="8"/>
      <c r="EV772" s="8"/>
      <c r="EW772" s="8"/>
      <c r="EX772" s="8"/>
      <c r="EY772" s="8"/>
      <c r="EZ772" s="8"/>
      <c r="FA772" s="8"/>
      <c r="FB772" s="8"/>
      <c r="FC772" s="8"/>
      <c r="FD772" s="8"/>
      <c r="FE772" s="8"/>
      <c r="FF772" s="8"/>
      <c r="FG772" s="8"/>
      <c r="FH772" s="8"/>
      <c r="FI772" s="8"/>
      <c r="FJ772" s="8"/>
      <c r="FK772" s="8"/>
      <c r="FL772" s="8"/>
      <c r="FM772" s="8"/>
      <c r="FN772" s="8"/>
      <c r="FO772" s="8"/>
      <c r="FP772" s="8"/>
      <c r="FQ772" s="8"/>
      <c r="FR772" s="8"/>
      <c r="FS772" s="8"/>
      <c r="FT772" s="8"/>
      <c r="FU772" s="8"/>
      <c r="FV772" s="8"/>
      <c r="FW772" s="8"/>
      <c r="FX772" s="8"/>
      <c r="FY772" s="8"/>
      <c r="FZ772" s="8"/>
      <c r="GA772" s="8"/>
      <c r="GB772" s="8"/>
      <c r="GC772" s="8"/>
      <c r="GD772" s="8"/>
      <c r="GE772" s="8"/>
      <c r="GF772" s="8"/>
      <c r="GG772" s="8"/>
      <c r="GH772" s="8"/>
      <c r="GI772" s="8"/>
      <c r="GJ772" s="8"/>
      <c r="GK772" s="8"/>
      <c r="GL772" s="8"/>
      <c r="GM772" s="8"/>
      <c r="GN772" s="8"/>
      <c r="GO772" s="8"/>
      <c r="GP772" s="8"/>
      <c r="GQ772" s="8"/>
      <c r="GR772" s="8"/>
      <c r="GS772" s="8"/>
      <c r="GT772" s="8"/>
      <c r="GU772" s="8"/>
      <c r="GV772" s="8"/>
      <c r="GW772" s="8"/>
      <c r="GX772" s="8"/>
      <c r="GY772" s="8"/>
      <c r="GZ772" s="8"/>
      <c r="HA772" s="8"/>
      <c r="HB772" s="8"/>
      <c r="HC772" s="8"/>
      <c r="HD772" s="8"/>
    </row>
    <row r="773" spans="2:212"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103"/>
      <c r="R773" s="8"/>
      <c r="S773" s="8"/>
      <c r="T773" s="103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9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  <c r="AY773" s="8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8"/>
      <c r="BS773" s="8"/>
      <c r="BT773" s="8"/>
      <c r="BU773" s="8"/>
      <c r="BV773" s="8"/>
      <c r="BW773" s="8"/>
      <c r="BX773" s="8"/>
      <c r="BY773" s="8"/>
      <c r="BZ773" s="8"/>
      <c r="CA773" s="8"/>
      <c r="CB773" s="8"/>
      <c r="CC773" s="8"/>
      <c r="CD773" s="8"/>
      <c r="CE773" s="8"/>
      <c r="CF773" s="8"/>
      <c r="CG773" s="8"/>
      <c r="CH773" s="8"/>
      <c r="CI773" s="8"/>
      <c r="CJ773" s="8"/>
      <c r="CK773" s="8"/>
      <c r="CL773" s="8"/>
      <c r="CM773" s="8"/>
      <c r="CN773" s="8"/>
      <c r="CO773" s="8"/>
      <c r="CP773" s="8"/>
      <c r="CQ773" s="9"/>
      <c r="CR773" s="8"/>
      <c r="CS773" s="8"/>
      <c r="CT773" s="8"/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12"/>
      <c r="DG773" s="8"/>
      <c r="DH773" s="8"/>
      <c r="DI773" s="8"/>
      <c r="DJ773" s="8"/>
      <c r="DK773" s="8"/>
      <c r="DL773" s="8"/>
      <c r="DM773" s="8"/>
      <c r="DN773" s="8"/>
      <c r="DO773" s="8"/>
      <c r="DP773" s="8"/>
      <c r="DQ773" s="8"/>
      <c r="DR773" s="8"/>
      <c r="DS773" s="8"/>
      <c r="DT773" s="8"/>
      <c r="DU773" s="8"/>
      <c r="DV773" s="8"/>
      <c r="DW773" s="8"/>
      <c r="DX773" s="8"/>
      <c r="DY773" s="8"/>
      <c r="DZ773" s="8"/>
      <c r="EA773" s="8"/>
      <c r="EB773" s="8"/>
      <c r="EC773" s="8"/>
      <c r="ED773" s="8"/>
      <c r="EE773" s="8"/>
      <c r="EF773" s="8"/>
      <c r="EG773" s="8"/>
      <c r="EH773" s="8"/>
      <c r="EI773" s="8"/>
      <c r="EJ773" s="8"/>
      <c r="EK773" s="8"/>
      <c r="EL773" s="8"/>
      <c r="EM773" s="8"/>
      <c r="EN773" s="8"/>
      <c r="EO773" s="8"/>
      <c r="EP773" s="8"/>
      <c r="EQ773" s="8"/>
      <c r="ER773" s="8"/>
      <c r="ES773" s="8"/>
      <c r="ET773" s="8"/>
      <c r="EU773" s="8"/>
      <c r="EV773" s="8"/>
      <c r="EW773" s="8"/>
      <c r="EX773" s="8"/>
      <c r="EY773" s="8"/>
      <c r="EZ773" s="8"/>
      <c r="FA773" s="8"/>
      <c r="FB773" s="8"/>
      <c r="FC773" s="8"/>
      <c r="FD773" s="8"/>
      <c r="FE773" s="8"/>
      <c r="FF773" s="8"/>
      <c r="FG773" s="8"/>
      <c r="FH773" s="8"/>
      <c r="FI773" s="8"/>
      <c r="FJ773" s="8"/>
      <c r="FK773" s="8"/>
      <c r="FL773" s="8"/>
      <c r="FM773" s="8"/>
      <c r="FN773" s="8"/>
      <c r="FO773" s="8"/>
      <c r="FP773" s="8"/>
      <c r="FQ773" s="8"/>
      <c r="FR773" s="8"/>
      <c r="FS773" s="8"/>
      <c r="FT773" s="8"/>
      <c r="FU773" s="8"/>
      <c r="FV773" s="8"/>
      <c r="FW773" s="8"/>
      <c r="FX773" s="8"/>
      <c r="FY773" s="8"/>
      <c r="FZ773" s="8"/>
      <c r="GA773" s="8"/>
      <c r="GB773" s="8"/>
      <c r="GC773" s="8"/>
      <c r="GD773" s="8"/>
      <c r="GE773" s="8"/>
      <c r="GF773" s="8"/>
      <c r="GG773" s="8"/>
      <c r="GH773" s="8"/>
      <c r="GI773" s="8"/>
      <c r="GJ773" s="8"/>
      <c r="GK773" s="8"/>
      <c r="GL773" s="8"/>
      <c r="GM773" s="8"/>
      <c r="GN773" s="8"/>
      <c r="GO773" s="8"/>
      <c r="GP773" s="8"/>
      <c r="GQ773" s="8"/>
      <c r="GR773" s="8"/>
      <c r="GS773" s="8"/>
      <c r="GT773" s="8"/>
      <c r="GU773" s="8"/>
      <c r="GV773" s="8"/>
      <c r="GW773" s="8"/>
      <c r="GX773" s="8"/>
      <c r="GY773" s="8"/>
      <c r="GZ773" s="8"/>
      <c r="HA773" s="8"/>
      <c r="HB773" s="8"/>
      <c r="HC773" s="8"/>
      <c r="HD773" s="8"/>
    </row>
    <row r="774" spans="2:212"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103"/>
      <c r="R774" s="8"/>
      <c r="S774" s="8"/>
      <c r="T774" s="103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9"/>
      <c r="AN774" s="8"/>
      <c r="AO774" s="8"/>
      <c r="AP774" s="8"/>
      <c r="AQ774" s="8"/>
      <c r="AR774" s="8"/>
      <c r="AS774" s="8"/>
      <c r="AT774" s="8"/>
      <c r="AU774" s="8"/>
      <c r="AV774" s="8"/>
      <c r="AW774" s="8"/>
      <c r="AX774" s="8"/>
      <c r="AY774" s="8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8"/>
      <c r="BS774" s="8"/>
      <c r="BT774" s="8"/>
      <c r="BU774" s="8"/>
      <c r="BV774" s="8"/>
      <c r="BW774" s="8"/>
      <c r="BX774" s="8"/>
      <c r="BY774" s="8"/>
      <c r="BZ774" s="8"/>
      <c r="CA774" s="8"/>
      <c r="CB774" s="8"/>
      <c r="CC774" s="8"/>
      <c r="CD774" s="8"/>
      <c r="CE774" s="8"/>
      <c r="CF774" s="8"/>
      <c r="CG774" s="8"/>
      <c r="CH774" s="8"/>
      <c r="CI774" s="8"/>
      <c r="CJ774" s="8"/>
      <c r="CK774" s="8"/>
      <c r="CL774" s="8"/>
      <c r="CM774" s="8"/>
      <c r="CN774" s="8"/>
      <c r="CO774" s="8"/>
      <c r="CP774" s="8"/>
      <c r="CQ774" s="9"/>
      <c r="CR774" s="8"/>
      <c r="CS774" s="8"/>
      <c r="CT774" s="8"/>
      <c r="CU774" s="8"/>
      <c r="CV774" s="8"/>
      <c r="CW774" s="8"/>
      <c r="CX774" s="8"/>
      <c r="CY774" s="8"/>
      <c r="CZ774" s="8"/>
      <c r="DA774" s="8"/>
      <c r="DB774" s="8"/>
      <c r="DC774" s="8"/>
      <c r="DD774" s="8"/>
      <c r="DE774" s="8"/>
      <c r="DF774" s="12"/>
      <c r="DG774" s="8"/>
      <c r="DH774" s="8"/>
      <c r="DI774" s="8"/>
      <c r="DJ774" s="8"/>
      <c r="DK774" s="8"/>
      <c r="DL774" s="8"/>
      <c r="DM774" s="8"/>
      <c r="DN774" s="8"/>
      <c r="DO774" s="8"/>
      <c r="DP774" s="8"/>
      <c r="DQ774" s="8"/>
      <c r="DR774" s="8"/>
      <c r="DS774" s="8"/>
      <c r="DT774" s="8"/>
      <c r="DU774" s="8"/>
      <c r="DV774" s="8"/>
      <c r="DW774" s="8"/>
      <c r="DX774" s="8"/>
      <c r="DY774" s="8"/>
      <c r="DZ774" s="8"/>
      <c r="EA774" s="8"/>
      <c r="EB774" s="8"/>
      <c r="EC774" s="8"/>
      <c r="ED774" s="8"/>
      <c r="EE774" s="8"/>
      <c r="EF774" s="8"/>
      <c r="EG774" s="8"/>
      <c r="EH774" s="8"/>
      <c r="EI774" s="8"/>
      <c r="EJ774" s="8"/>
      <c r="EK774" s="8"/>
      <c r="EL774" s="8"/>
      <c r="EM774" s="8"/>
      <c r="EN774" s="8"/>
      <c r="EO774" s="8"/>
      <c r="EP774" s="8"/>
      <c r="EQ774" s="8"/>
      <c r="ER774" s="8"/>
      <c r="ES774" s="8"/>
      <c r="ET774" s="8"/>
      <c r="EU774" s="8"/>
      <c r="EV774" s="8"/>
      <c r="EW774" s="8"/>
      <c r="EX774" s="8"/>
      <c r="EY774" s="8"/>
      <c r="EZ774" s="8"/>
      <c r="FA774" s="8"/>
      <c r="FB774" s="8"/>
      <c r="FC774" s="8"/>
      <c r="FD774" s="8"/>
      <c r="FE774" s="8"/>
      <c r="FF774" s="8"/>
      <c r="FG774" s="8"/>
      <c r="FH774" s="8"/>
      <c r="FI774" s="8"/>
      <c r="FJ774" s="8"/>
      <c r="FK774" s="8"/>
      <c r="FL774" s="8"/>
      <c r="FM774" s="8"/>
      <c r="FN774" s="8"/>
      <c r="FO774" s="8"/>
      <c r="FP774" s="8"/>
      <c r="FQ774" s="8"/>
      <c r="FR774" s="8"/>
      <c r="FS774" s="8"/>
      <c r="FT774" s="8"/>
      <c r="FU774" s="8"/>
      <c r="FV774" s="8"/>
      <c r="FW774" s="8"/>
      <c r="FX774" s="8"/>
      <c r="FY774" s="8"/>
      <c r="FZ774" s="8"/>
      <c r="GA774" s="8"/>
      <c r="GB774" s="8"/>
      <c r="GC774" s="8"/>
      <c r="GD774" s="8"/>
      <c r="GE774" s="8"/>
      <c r="GF774" s="8"/>
      <c r="GG774" s="8"/>
      <c r="GH774" s="8"/>
      <c r="GI774" s="8"/>
      <c r="GJ774" s="8"/>
      <c r="GK774" s="8"/>
      <c r="GL774" s="8"/>
      <c r="GM774" s="8"/>
      <c r="GN774" s="8"/>
      <c r="GO774" s="8"/>
      <c r="GP774" s="8"/>
      <c r="GQ774" s="8"/>
      <c r="GR774" s="8"/>
      <c r="GS774" s="8"/>
      <c r="GT774" s="8"/>
      <c r="GU774" s="8"/>
      <c r="GV774" s="8"/>
      <c r="GW774" s="8"/>
      <c r="GX774" s="8"/>
      <c r="GY774" s="8"/>
      <c r="GZ774" s="8"/>
      <c r="HA774" s="8"/>
      <c r="HB774" s="8"/>
      <c r="HC774" s="8"/>
      <c r="HD774" s="8"/>
    </row>
    <row r="775" spans="2:212"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103"/>
      <c r="R775" s="8"/>
      <c r="S775" s="8"/>
      <c r="T775" s="103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9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  <c r="AY775" s="8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8"/>
      <c r="BS775" s="8"/>
      <c r="BT775" s="8"/>
      <c r="BU775" s="8"/>
      <c r="BV775" s="8"/>
      <c r="BW775" s="8"/>
      <c r="BX775" s="8"/>
      <c r="BY775" s="8"/>
      <c r="BZ775" s="8"/>
      <c r="CA775" s="8"/>
      <c r="CB775" s="8"/>
      <c r="CC775" s="8"/>
      <c r="CD775" s="8"/>
      <c r="CE775" s="8"/>
      <c r="CF775" s="8"/>
      <c r="CG775" s="8"/>
      <c r="CH775" s="8"/>
      <c r="CI775" s="8"/>
      <c r="CJ775" s="8"/>
      <c r="CK775" s="8"/>
      <c r="CL775" s="8"/>
      <c r="CM775" s="8"/>
      <c r="CN775" s="8"/>
      <c r="CO775" s="8"/>
      <c r="CP775" s="8"/>
      <c r="CQ775" s="9"/>
      <c r="CR775" s="8"/>
      <c r="CS775" s="8"/>
      <c r="CT775" s="8"/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12"/>
      <c r="DG775" s="8"/>
      <c r="DH775" s="8"/>
      <c r="DI775" s="8"/>
      <c r="DJ775" s="8"/>
      <c r="DK775" s="8"/>
      <c r="DL775" s="8"/>
      <c r="DM775" s="8"/>
      <c r="DN775" s="8"/>
      <c r="DO775" s="8"/>
      <c r="DP775" s="8"/>
      <c r="DQ775" s="8"/>
      <c r="DR775" s="8"/>
      <c r="DS775" s="8"/>
      <c r="DT775" s="8"/>
      <c r="DU775" s="8"/>
      <c r="DV775" s="8"/>
      <c r="DW775" s="8"/>
      <c r="DX775" s="8"/>
      <c r="DY775" s="8"/>
      <c r="DZ775" s="8"/>
      <c r="EA775" s="8"/>
      <c r="EB775" s="8"/>
      <c r="EC775" s="8"/>
      <c r="ED775" s="8"/>
      <c r="EE775" s="8"/>
      <c r="EF775" s="8"/>
      <c r="EG775" s="8"/>
      <c r="EH775" s="8"/>
      <c r="EI775" s="8"/>
      <c r="EJ775" s="8"/>
      <c r="EK775" s="8"/>
      <c r="EL775" s="8"/>
      <c r="EM775" s="8"/>
      <c r="EN775" s="8"/>
      <c r="EO775" s="8"/>
      <c r="EP775" s="8"/>
      <c r="EQ775" s="8"/>
      <c r="ER775" s="8"/>
      <c r="ES775" s="8"/>
      <c r="ET775" s="8"/>
      <c r="EU775" s="8"/>
      <c r="EV775" s="8"/>
      <c r="EW775" s="8"/>
      <c r="EX775" s="8"/>
      <c r="EY775" s="8"/>
      <c r="EZ775" s="8"/>
      <c r="FA775" s="8"/>
      <c r="FB775" s="8"/>
      <c r="FC775" s="8"/>
      <c r="FD775" s="8"/>
      <c r="FE775" s="8"/>
      <c r="FF775" s="8"/>
      <c r="FG775" s="8"/>
      <c r="FH775" s="8"/>
      <c r="FI775" s="8"/>
      <c r="FJ775" s="8"/>
      <c r="FK775" s="8"/>
      <c r="FL775" s="8"/>
      <c r="FM775" s="8"/>
      <c r="FN775" s="8"/>
      <c r="FO775" s="8"/>
      <c r="FP775" s="8"/>
      <c r="FQ775" s="8"/>
      <c r="FR775" s="8"/>
      <c r="FS775" s="8"/>
      <c r="FT775" s="8"/>
      <c r="FU775" s="8"/>
      <c r="FV775" s="8"/>
      <c r="FW775" s="8"/>
      <c r="FX775" s="8"/>
      <c r="FY775" s="8"/>
      <c r="FZ775" s="8"/>
      <c r="GA775" s="8"/>
      <c r="GB775" s="8"/>
      <c r="GC775" s="8"/>
      <c r="GD775" s="8"/>
      <c r="GE775" s="8"/>
      <c r="GF775" s="8"/>
      <c r="GG775" s="8"/>
      <c r="GH775" s="8"/>
      <c r="GI775" s="8"/>
      <c r="GJ775" s="8"/>
      <c r="GK775" s="8"/>
      <c r="GL775" s="8"/>
      <c r="GM775" s="8"/>
      <c r="GN775" s="8"/>
      <c r="GO775" s="8"/>
      <c r="GP775" s="8"/>
      <c r="GQ775" s="8"/>
      <c r="GR775" s="8"/>
      <c r="GS775" s="8"/>
      <c r="GT775" s="8"/>
      <c r="GU775" s="8"/>
      <c r="GV775" s="8"/>
      <c r="GW775" s="8"/>
      <c r="GX775" s="8"/>
      <c r="GY775" s="8"/>
      <c r="GZ775" s="8"/>
      <c r="HA775" s="8"/>
      <c r="HB775" s="8"/>
      <c r="HC775" s="8"/>
      <c r="HD775" s="8"/>
    </row>
    <row r="776" spans="2:212"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103"/>
      <c r="R776" s="8"/>
      <c r="S776" s="8"/>
      <c r="T776" s="103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9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  <c r="AY776" s="8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8"/>
      <c r="BS776" s="8"/>
      <c r="BT776" s="8"/>
      <c r="BU776" s="8"/>
      <c r="BV776" s="8"/>
      <c r="BW776" s="8"/>
      <c r="BX776" s="8"/>
      <c r="BY776" s="8"/>
      <c r="BZ776" s="8"/>
      <c r="CA776" s="8"/>
      <c r="CB776" s="8"/>
      <c r="CC776" s="8"/>
      <c r="CD776" s="8"/>
      <c r="CE776" s="8"/>
      <c r="CF776" s="8"/>
      <c r="CG776" s="8"/>
      <c r="CH776" s="8"/>
      <c r="CI776" s="8"/>
      <c r="CJ776" s="8"/>
      <c r="CK776" s="8"/>
      <c r="CL776" s="8"/>
      <c r="CM776" s="8"/>
      <c r="CN776" s="8"/>
      <c r="CO776" s="8"/>
      <c r="CP776" s="8"/>
      <c r="CQ776" s="9"/>
      <c r="CR776" s="8"/>
      <c r="CS776" s="8"/>
      <c r="CT776" s="8"/>
      <c r="CU776" s="8"/>
      <c r="CV776" s="8"/>
      <c r="CW776" s="8"/>
      <c r="CX776" s="8"/>
      <c r="CY776" s="8"/>
      <c r="CZ776" s="8"/>
      <c r="DA776" s="8"/>
      <c r="DB776" s="8"/>
      <c r="DC776" s="8"/>
      <c r="DD776" s="8"/>
      <c r="DE776" s="8"/>
      <c r="DF776" s="12"/>
      <c r="DG776" s="8"/>
      <c r="DH776" s="8"/>
      <c r="DI776" s="8"/>
      <c r="DJ776" s="8"/>
      <c r="DK776" s="8"/>
      <c r="DL776" s="8"/>
      <c r="DM776" s="8"/>
      <c r="DN776" s="8"/>
      <c r="DO776" s="8"/>
      <c r="DP776" s="8"/>
      <c r="DQ776" s="8"/>
      <c r="DR776" s="8"/>
      <c r="DS776" s="8"/>
      <c r="DT776" s="8"/>
      <c r="DU776" s="8"/>
      <c r="DV776" s="8"/>
      <c r="DW776" s="8"/>
      <c r="DX776" s="8"/>
      <c r="DY776" s="8"/>
      <c r="DZ776" s="8"/>
      <c r="EA776" s="8"/>
      <c r="EB776" s="8"/>
      <c r="EC776" s="8"/>
      <c r="ED776" s="8"/>
      <c r="EE776" s="8"/>
      <c r="EF776" s="8"/>
      <c r="EG776" s="8"/>
      <c r="EH776" s="8"/>
      <c r="EI776" s="8"/>
      <c r="EJ776" s="8"/>
      <c r="EK776" s="8"/>
      <c r="EL776" s="8"/>
      <c r="EM776" s="8"/>
      <c r="EN776" s="8"/>
      <c r="EO776" s="8"/>
      <c r="EP776" s="8"/>
      <c r="EQ776" s="8"/>
      <c r="ER776" s="8"/>
      <c r="ES776" s="8"/>
      <c r="ET776" s="8"/>
      <c r="EU776" s="8"/>
      <c r="EV776" s="8"/>
      <c r="EW776" s="8"/>
      <c r="EX776" s="8"/>
      <c r="EY776" s="8"/>
      <c r="EZ776" s="8"/>
      <c r="FA776" s="8"/>
      <c r="FB776" s="8"/>
      <c r="FC776" s="8"/>
      <c r="FD776" s="8"/>
      <c r="FE776" s="8"/>
      <c r="FF776" s="8"/>
      <c r="FG776" s="8"/>
      <c r="FH776" s="8"/>
      <c r="FI776" s="8"/>
      <c r="FJ776" s="8"/>
      <c r="FK776" s="8"/>
      <c r="FL776" s="8"/>
      <c r="FM776" s="8"/>
      <c r="FN776" s="8"/>
      <c r="FO776" s="8"/>
      <c r="FP776" s="8"/>
      <c r="FQ776" s="8"/>
      <c r="FR776" s="8"/>
      <c r="FS776" s="8"/>
      <c r="FT776" s="8"/>
      <c r="FU776" s="8"/>
      <c r="FV776" s="8"/>
      <c r="FW776" s="8"/>
      <c r="FX776" s="8"/>
      <c r="FY776" s="8"/>
      <c r="FZ776" s="8"/>
      <c r="GA776" s="8"/>
      <c r="GB776" s="8"/>
      <c r="GC776" s="8"/>
      <c r="GD776" s="8"/>
      <c r="GE776" s="8"/>
      <c r="GF776" s="8"/>
      <c r="GG776" s="8"/>
      <c r="GH776" s="8"/>
      <c r="GI776" s="8"/>
      <c r="GJ776" s="8"/>
      <c r="GK776" s="8"/>
      <c r="GL776" s="8"/>
      <c r="GM776" s="8"/>
      <c r="GN776" s="8"/>
      <c r="GO776" s="8"/>
      <c r="GP776" s="8"/>
      <c r="GQ776" s="8"/>
      <c r="GR776" s="8"/>
      <c r="GS776" s="8"/>
      <c r="GT776" s="8"/>
      <c r="GU776" s="8"/>
      <c r="GV776" s="8"/>
      <c r="GW776" s="8"/>
      <c r="GX776" s="8"/>
      <c r="GY776" s="8"/>
      <c r="GZ776" s="8"/>
      <c r="HA776" s="8"/>
      <c r="HB776" s="8"/>
      <c r="HC776" s="8"/>
      <c r="HD776" s="8"/>
    </row>
    <row r="777" spans="2:212"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103"/>
      <c r="R777" s="8"/>
      <c r="S777" s="8"/>
      <c r="T777" s="103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9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  <c r="AY777" s="8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8"/>
      <c r="BS777" s="8"/>
      <c r="BT777" s="8"/>
      <c r="BU777" s="8"/>
      <c r="BV777" s="8"/>
      <c r="BW777" s="8"/>
      <c r="BX777" s="8"/>
      <c r="BY777" s="8"/>
      <c r="BZ777" s="8"/>
      <c r="CA777" s="8"/>
      <c r="CB777" s="8"/>
      <c r="CC777" s="8"/>
      <c r="CD777" s="8"/>
      <c r="CE777" s="8"/>
      <c r="CF777" s="8"/>
      <c r="CG777" s="8"/>
      <c r="CH777" s="8"/>
      <c r="CI777" s="8"/>
      <c r="CJ777" s="8"/>
      <c r="CK777" s="8"/>
      <c r="CL777" s="8"/>
      <c r="CM777" s="8"/>
      <c r="CN777" s="8"/>
      <c r="CO777" s="8"/>
      <c r="CP777" s="8"/>
      <c r="CQ777" s="9"/>
      <c r="CR777" s="8"/>
      <c r="CS777" s="8"/>
      <c r="CT777" s="8"/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12"/>
      <c r="DG777" s="8"/>
      <c r="DH777" s="8"/>
      <c r="DI777" s="8"/>
      <c r="DJ777" s="8"/>
      <c r="DK777" s="8"/>
      <c r="DL777" s="8"/>
      <c r="DM777" s="8"/>
      <c r="DN777" s="8"/>
      <c r="DO777" s="8"/>
      <c r="DP777" s="8"/>
      <c r="DQ777" s="8"/>
      <c r="DR777" s="8"/>
      <c r="DS777" s="8"/>
      <c r="DT777" s="8"/>
      <c r="DU777" s="8"/>
      <c r="DV777" s="8"/>
      <c r="DW777" s="8"/>
      <c r="DX777" s="8"/>
      <c r="DY777" s="8"/>
      <c r="DZ777" s="8"/>
      <c r="EA777" s="8"/>
      <c r="EB777" s="8"/>
      <c r="EC777" s="8"/>
      <c r="ED777" s="8"/>
      <c r="EE777" s="8"/>
      <c r="EF777" s="8"/>
      <c r="EG777" s="8"/>
      <c r="EH777" s="8"/>
      <c r="EI777" s="8"/>
      <c r="EJ777" s="8"/>
      <c r="EK777" s="8"/>
      <c r="EL777" s="8"/>
      <c r="EM777" s="8"/>
      <c r="EN777" s="8"/>
      <c r="EO777" s="8"/>
      <c r="EP777" s="8"/>
      <c r="EQ777" s="8"/>
      <c r="ER777" s="8"/>
      <c r="ES777" s="8"/>
      <c r="ET777" s="8"/>
      <c r="EU777" s="8"/>
      <c r="EV777" s="8"/>
      <c r="EW777" s="8"/>
      <c r="EX777" s="8"/>
      <c r="EY777" s="8"/>
      <c r="EZ777" s="8"/>
      <c r="FA777" s="8"/>
      <c r="FB777" s="8"/>
      <c r="FC777" s="8"/>
      <c r="FD777" s="8"/>
      <c r="FE777" s="8"/>
      <c r="FF777" s="8"/>
      <c r="FG777" s="8"/>
      <c r="FH777" s="8"/>
      <c r="FI777" s="8"/>
      <c r="FJ777" s="8"/>
      <c r="FK777" s="8"/>
      <c r="FL777" s="8"/>
      <c r="FM777" s="8"/>
      <c r="FN777" s="8"/>
      <c r="FO777" s="8"/>
      <c r="FP777" s="8"/>
      <c r="FQ777" s="8"/>
      <c r="FR777" s="8"/>
      <c r="FS777" s="8"/>
      <c r="FT777" s="8"/>
      <c r="FU777" s="8"/>
      <c r="FV777" s="8"/>
      <c r="FW777" s="8"/>
      <c r="FX777" s="8"/>
      <c r="FY777" s="8"/>
      <c r="FZ777" s="8"/>
      <c r="GA777" s="8"/>
      <c r="GB777" s="8"/>
      <c r="GC777" s="8"/>
      <c r="GD777" s="8"/>
      <c r="GE777" s="8"/>
      <c r="GF777" s="8"/>
      <c r="GG777" s="8"/>
      <c r="GH777" s="8"/>
      <c r="GI777" s="8"/>
      <c r="GJ777" s="8"/>
      <c r="GK777" s="8"/>
      <c r="GL777" s="8"/>
      <c r="GM777" s="8"/>
      <c r="GN777" s="8"/>
      <c r="GO777" s="8"/>
      <c r="GP777" s="8"/>
      <c r="GQ777" s="8"/>
      <c r="GR777" s="8"/>
      <c r="GS777" s="8"/>
      <c r="GT777" s="8"/>
      <c r="GU777" s="8"/>
      <c r="GV777" s="8"/>
      <c r="GW777" s="8"/>
      <c r="GX777" s="8"/>
      <c r="GY777" s="8"/>
      <c r="GZ777" s="8"/>
      <c r="HA777" s="8"/>
      <c r="HB777" s="8"/>
      <c r="HC777" s="8"/>
      <c r="HD777" s="8"/>
    </row>
    <row r="778" spans="2:212"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103"/>
      <c r="R778" s="8"/>
      <c r="S778" s="8"/>
      <c r="T778" s="103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9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  <c r="AY778" s="8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8"/>
      <c r="BS778" s="8"/>
      <c r="BT778" s="8"/>
      <c r="BU778" s="8"/>
      <c r="BV778" s="8"/>
      <c r="BW778" s="8"/>
      <c r="BX778" s="8"/>
      <c r="BY778" s="8"/>
      <c r="BZ778" s="8"/>
      <c r="CA778" s="8"/>
      <c r="CB778" s="8"/>
      <c r="CC778" s="8"/>
      <c r="CD778" s="8"/>
      <c r="CE778" s="8"/>
      <c r="CF778" s="8"/>
      <c r="CG778" s="8"/>
      <c r="CH778" s="8"/>
      <c r="CI778" s="8"/>
      <c r="CJ778" s="8"/>
      <c r="CK778" s="8"/>
      <c r="CL778" s="8"/>
      <c r="CM778" s="8"/>
      <c r="CN778" s="8"/>
      <c r="CO778" s="8"/>
      <c r="CP778" s="8"/>
      <c r="CQ778" s="9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12"/>
      <c r="DG778" s="8"/>
      <c r="DH778" s="8"/>
      <c r="DI778" s="8"/>
      <c r="DJ778" s="8"/>
      <c r="DK778" s="8"/>
      <c r="DL778" s="8"/>
      <c r="DM778" s="8"/>
      <c r="DN778" s="8"/>
      <c r="DO778" s="8"/>
      <c r="DP778" s="8"/>
      <c r="DQ778" s="8"/>
      <c r="DR778" s="8"/>
      <c r="DS778" s="8"/>
      <c r="DT778" s="8"/>
      <c r="DU778" s="8"/>
      <c r="DV778" s="8"/>
      <c r="DW778" s="8"/>
      <c r="DX778" s="8"/>
      <c r="DY778" s="8"/>
      <c r="DZ778" s="8"/>
      <c r="EA778" s="8"/>
      <c r="EB778" s="8"/>
      <c r="EC778" s="8"/>
      <c r="ED778" s="8"/>
      <c r="EE778" s="8"/>
      <c r="EF778" s="8"/>
      <c r="EG778" s="8"/>
      <c r="EH778" s="8"/>
      <c r="EI778" s="8"/>
      <c r="EJ778" s="8"/>
      <c r="EK778" s="8"/>
      <c r="EL778" s="8"/>
      <c r="EM778" s="8"/>
      <c r="EN778" s="8"/>
      <c r="EO778" s="8"/>
      <c r="EP778" s="8"/>
      <c r="EQ778" s="8"/>
      <c r="ER778" s="8"/>
      <c r="ES778" s="8"/>
      <c r="ET778" s="8"/>
      <c r="EU778" s="8"/>
      <c r="EV778" s="8"/>
      <c r="EW778" s="8"/>
      <c r="EX778" s="8"/>
      <c r="EY778" s="8"/>
      <c r="EZ778" s="8"/>
      <c r="FA778" s="8"/>
      <c r="FB778" s="8"/>
      <c r="FC778" s="8"/>
      <c r="FD778" s="8"/>
      <c r="FE778" s="8"/>
      <c r="FF778" s="8"/>
      <c r="FG778" s="8"/>
      <c r="FH778" s="8"/>
      <c r="FI778" s="8"/>
      <c r="FJ778" s="8"/>
      <c r="FK778" s="8"/>
      <c r="FL778" s="8"/>
      <c r="FM778" s="8"/>
      <c r="FN778" s="8"/>
      <c r="FO778" s="8"/>
      <c r="FP778" s="8"/>
      <c r="FQ778" s="8"/>
      <c r="FR778" s="8"/>
      <c r="FS778" s="8"/>
      <c r="FT778" s="8"/>
      <c r="FU778" s="8"/>
      <c r="FV778" s="8"/>
      <c r="FW778" s="8"/>
      <c r="FX778" s="8"/>
      <c r="FY778" s="8"/>
      <c r="FZ778" s="8"/>
      <c r="GA778" s="8"/>
      <c r="GB778" s="8"/>
      <c r="GC778" s="8"/>
      <c r="GD778" s="8"/>
      <c r="GE778" s="8"/>
      <c r="GF778" s="8"/>
      <c r="GG778" s="8"/>
      <c r="GH778" s="8"/>
      <c r="GI778" s="8"/>
      <c r="GJ778" s="8"/>
      <c r="GK778" s="8"/>
      <c r="GL778" s="8"/>
      <c r="GM778" s="8"/>
      <c r="GN778" s="8"/>
      <c r="GO778" s="8"/>
      <c r="GP778" s="8"/>
      <c r="GQ778" s="8"/>
      <c r="GR778" s="8"/>
      <c r="GS778" s="8"/>
      <c r="GT778" s="8"/>
      <c r="GU778" s="8"/>
      <c r="GV778" s="8"/>
      <c r="GW778" s="8"/>
      <c r="GX778" s="8"/>
      <c r="GY778" s="8"/>
      <c r="GZ778" s="8"/>
      <c r="HA778" s="8"/>
      <c r="HB778" s="8"/>
      <c r="HC778" s="8"/>
      <c r="HD778" s="8"/>
    </row>
    <row r="779" spans="2:212"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103"/>
      <c r="R779" s="8"/>
      <c r="S779" s="8"/>
      <c r="T779" s="103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9"/>
      <c r="AN779" s="8"/>
      <c r="AO779" s="8"/>
      <c r="AP779" s="8"/>
      <c r="AQ779" s="8"/>
      <c r="AR779" s="8"/>
      <c r="AS779" s="8"/>
      <c r="AT779" s="8"/>
      <c r="AU779" s="8"/>
      <c r="AV779" s="8"/>
      <c r="AW779" s="8"/>
      <c r="AX779" s="8"/>
      <c r="AY779" s="8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8"/>
      <c r="BS779" s="8"/>
      <c r="BT779" s="8"/>
      <c r="BU779" s="8"/>
      <c r="BV779" s="8"/>
      <c r="BW779" s="8"/>
      <c r="BX779" s="8"/>
      <c r="BY779" s="8"/>
      <c r="BZ779" s="8"/>
      <c r="CA779" s="8"/>
      <c r="CB779" s="8"/>
      <c r="CC779" s="8"/>
      <c r="CD779" s="8"/>
      <c r="CE779" s="8"/>
      <c r="CF779" s="8"/>
      <c r="CG779" s="8"/>
      <c r="CH779" s="8"/>
      <c r="CI779" s="8"/>
      <c r="CJ779" s="8"/>
      <c r="CK779" s="8"/>
      <c r="CL779" s="8"/>
      <c r="CM779" s="8"/>
      <c r="CN779" s="8"/>
      <c r="CO779" s="8"/>
      <c r="CP779" s="8"/>
      <c r="CQ779" s="9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12"/>
      <c r="DG779" s="8"/>
      <c r="DH779" s="8"/>
      <c r="DI779" s="8"/>
      <c r="DJ779" s="8"/>
      <c r="DK779" s="8"/>
      <c r="DL779" s="8"/>
      <c r="DM779" s="8"/>
      <c r="DN779" s="8"/>
      <c r="DO779" s="8"/>
      <c r="DP779" s="8"/>
      <c r="DQ779" s="8"/>
      <c r="DR779" s="8"/>
      <c r="DS779" s="8"/>
      <c r="DT779" s="8"/>
      <c r="DU779" s="8"/>
      <c r="DV779" s="8"/>
      <c r="DW779" s="8"/>
      <c r="DX779" s="8"/>
      <c r="DY779" s="8"/>
      <c r="DZ779" s="8"/>
      <c r="EA779" s="8"/>
      <c r="EB779" s="8"/>
      <c r="EC779" s="8"/>
      <c r="ED779" s="8"/>
      <c r="EE779" s="8"/>
      <c r="EF779" s="8"/>
      <c r="EG779" s="8"/>
      <c r="EH779" s="8"/>
      <c r="EI779" s="8"/>
      <c r="EJ779" s="8"/>
      <c r="EK779" s="8"/>
      <c r="EL779" s="8"/>
      <c r="EM779" s="8"/>
      <c r="EN779" s="8"/>
      <c r="EO779" s="8"/>
      <c r="EP779" s="8"/>
      <c r="EQ779" s="8"/>
      <c r="ER779" s="8"/>
      <c r="ES779" s="8"/>
      <c r="ET779" s="8"/>
      <c r="EU779" s="8"/>
      <c r="EV779" s="8"/>
      <c r="EW779" s="8"/>
      <c r="EX779" s="8"/>
      <c r="EY779" s="8"/>
      <c r="EZ779" s="8"/>
      <c r="FA779" s="8"/>
      <c r="FB779" s="8"/>
      <c r="FC779" s="8"/>
      <c r="FD779" s="8"/>
      <c r="FE779" s="8"/>
      <c r="FF779" s="8"/>
      <c r="FG779" s="8"/>
      <c r="FH779" s="8"/>
      <c r="FI779" s="8"/>
      <c r="FJ779" s="8"/>
      <c r="FK779" s="8"/>
      <c r="FL779" s="8"/>
      <c r="FM779" s="8"/>
      <c r="FN779" s="8"/>
      <c r="FO779" s="8"/>
      <c r="FP779" s="8"/>
      <c r="FQ779" s="8"/>
      <c r="FR779" s="8"/>
      <c r="FS779" s="8"/>
      <c r="FT779" s="8"/>
      <c r="FU779" s="8"/>
      <c r="FV779" s="8"/>
      <c r="FW779" s="8"/>
      <c r="FX779" s="8"/>
      <c r="FY779" s="8"/>
      <c r="FZ779" s="8"/>
      <c r="GA779" s="8"/>
      <c r="GB779" s="8"/>
      <c r="GC779" s="8"/>
      <c r="GD779" s="8"/>
      <c r="GE779" s="8"/>
      <c r="GF779" s="8"/>
      <c r="GG779" s="8"/>
      <c r="GH779" s="8"/>
      <c r="GI779" s="8"/>
      <c r="GJ779" s="8"/>
      <c r="GK779" s="8"/>
      <c r="GL779" s="8"/>
      <c r="GM779" s="8"/>
      <c r="GN779" s="8"/>
      <c r="GO779" s="8"/>
      <c r="GP779" s="8"/>
      <c r="GQ779" s="8"/>
      <c r="GR779" s="8"/>
      <c r="GS779" s="8"/>
      <c r="GT779" s="8"/>
      <c r="GU779" s="8"/>
      <c r="GV779" s="8"/>
      <c r="GW779" s="8"/>
      <c r="GX779" s="8"/>
      <c r="GY779" s="8"/>
      <c r="GZ779" s="8"/>
      <c r="HA779" s="8"/>
      <c r="HB779" s="8"/>
      <c r="HC779" s="8"/>
      <c r="HD779" s="8"/>
    </row>
    <row r="780" spans="2:212"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103"/>
      <c r="R780" s="8"/>
      <c r="S780" s="8"/>
      <c r="T780" s="103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9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  <c r="AY780" s="8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8"/>
      <c r="BS780" s="8"/>
      <c r="BT780" s="8"/>
      <c r="BU780" s="8"/>
      <c r="BV780" s="8"/>
      <c r="BW780" s="8"/>
      <c r="BX780" s="8"/>
      <c r="BY780" s="8"/>
      <c r="BZ780" s="8"/>
      <c r="CA780" s="8"/>
      <c r="CB780" s="8"/>
      <c r="CC780" s="8"/>
      <c r="CD780" s="8"/>
      <c r="CE780" s="8"/>
      <c r="CF780" s="8"/>
      <c r="CG780" s="8"/>
      <c r="CH780" s="8"/>
      <c r="CI780" s="8"/>
      <c r="CJ780" s="8"/>
      <c r="CK780" s="8"/>
      <c r="CL780" s="8"/>
      <c r="CM780" s="8"/>
      <c r="CN780" s="8"/>
      <c r="CO780" s="8"/>
      <c r="CP780" s="8"/>
      <c r="CQ780" s="9"/>
      <c r="CR780" s="8"/>
      <c r="CS780" s="8"/>
      <c r="CT780" s="8"/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12"/>
      <c r="DG780" s="8"/>
      <c r="DH780" s="8"/>
      <c r="DI780" s="8"/>
      <c r="DJ780" s="8"/>
      <c r="DK780" s="8"/>
      <c r="DL780" s="8"/>
      <c r="DM780" s="8"/>
      <c r="DN780" s="8"/>
      <c r="DO780" s="8"/>
      <c r="DP780" s="8"/>
      <c r="DQ780" s="8"/>
      <c r="DR780" s="8"/>
      <c r="DS780" s="8"/>
      <c r="DT780" s="8"/>
      <c r="DU780" s="8"/>
      <c r="DV780" s="8"/>
      <c r="DW780" s="8"/>
      <c r="DX780" s="8"/>
      <c r="DY780" s="8"/>
      <c r="DZ780" s="8"/>
      <c r="EA780" s="8"/>
      <c r="EB780" s="8"/>
      <c r="EC780" s="8"/>
      <c r="ED780" s="8"/>
      <c r="EE780" s="8"/>
      <c r="EF780" s="8"/>
      <c r="EG780" s="8"/>
      <c r="EH780" s="8"/>
      <c r="EI780" s="8"/>
      <c r="EJ780" s="8"/>
      <c r="EK780" s="8"/>
      <c r="EL780" s="8"/>
      <c r="EM780" s="8"/>
      <c r="EN780" s="8"/>
      <c r="EO780" s="8"/>
      <c r="EP780" s="8"/>
      <c r="EQ780" s="8"/>
      <c r="ER780" s="8"/>
      <c r="ES780" s="8"/>
      <c r="ET780" s="8"/>
      <c r="EU780" s="8"/>
      <c r="EV780" s="8"/>
      <c r="EW780" s="8"/>
      <c r="EX780" s="8"/>
      <c r="EY780" s="8"/>
      <c r="EZ780" s="8"/>
      <c r="FA780" s="8"/>
      <c r="FB780" s="8"/>
      <c r="FC780" s="8"/>
      <c r="FD780" s="8"/>
      <c r="FE780" s="8"/>
      <c r="FF780" s="8"/>
      <c r="FG780" s="8"/>
      <c r="FH780" s="8"/>
      <c r="FI780" s="8"/>
      <c r="FJ780" s="8"/>
      <c r="FK780" s="8"/>
      <c r="FL780" s="8"/>
      <c r="FM780" s="8"/>
      <c r="FN780" s="8"/>
      <c r="FO780" s="8"/>
      <c r="FP780" s="8"/>
      <c r="FQ780" s="8"/>
      <c r="FR780" s="8"/>
      <c r="FS780" s="8"/>
      <c r="FT780" s="8"/>
      <c r="FU780" s="8"/>
      <c r="FV780" s="8"/>
      <c r="FW780" s="8"/>
      <c r="FX780" s="8"/>
      <c r="FY780" s="8"/>
      <c r="FZ780" s="8"/>
      <c r="GA780" s="8"/>
      <c r="GB780" s="8"/>
      <c r="GC780" s="8"/>
      <c r="GD780" s="8"/>
      <c r="GE780" s="8"/>
      <c r="GF780" s="8"/>
      <c r="GG780" s="8"/>
      <c r="GH780" s="8"/>
      <c r="GI780" s="8"/>
      <c r="GJ780" s="8"/>
      <c r="GK780" s="8"/>
      <c r="GL780" s="8"/>
      <c r="GM780" s="8"/>
      <c r="GN780" s="8"/>
      <c r="GO780" s="8"/>
      <c r="GP780" s="8"/>
      <c r="GQ780" s="8"/>
      <c r="GR780" s="8"/>
      <c r="GS780" s="8"/>
      <c r="GT780" s="8"/>
      <c r="GU780" s="8"/>
      <c r="GV780" s="8"/>
      <c r="GW780" s="8"/>
      <c r="GX780" s="8"/>
      <c r="GY780" s="8"/>
      <c r="GZ780" s="8"/>
      <c r="HA780" s="8"/>
      <c r="HB780" s="8"/>
      <c r="HC780" s="8"/>
      <c r="HD780" s="8"/>
    </row>
    <row r="781" spans="2:212"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103"/>
      <c r="R781" s="8"/>
      <c r="S781" s="8"/>
      <c r="T781" s="103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9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  <c r="AY781" s="8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8"/>
      <c r="BS781" s="8"/>
      <c r="BT781" s="8"/>
      <c r="BU781" s="8"/>
      <c r="BV781" s="8"/>
      <c r="BW781" s="8"/>
      <c r="BX781" s="8"/>
      <c r="BY781" s="8"/>
      <c r="BZ781" s="8"/>
      <c r="CA781" s="8"/>
      <c r="CB781" s="8"/>
      <c r="CC781" s="8"/>
      <c r="CD781" s="8"/>
      <c r="CE781" s="8"/>
      <c r="CF781" s="8"/>
      <c r="CG781" s="8"/>
      <c r="CH781" s="8"/>
      <c r="CI781" s="8"/>
      <c r="CJ781" s="8"/>
      <c r="CK781" s="8"/>
      <c r="CL781" s="8"/>
      <c r="CM781" s="8"/>
      <c r="CN781" s="8"/>
      <c r="CO781" s="8"/>
      <c r="CP781" s="8"/>
      <c r="CQ781" s="9"/>
      <c r="CR781" s="8"/>
      <c r="CS781" s="8"/>
      <c r="CT781" s="8"/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12"/>
      <c r="DG781" s="8"/>
      <c r="DH781" s="8"/>
      <c r="DI781" s="8"/>
      <c r="DJ781" s="8"/>
      <c r="DK781" s="8"/>
      <c r="DL781" s="8"/>
      <c r="DM781" s="8"/>
      <c r="DN781" s="8"/>
      <c r="DO781" s="8"/>
      <c r="DP781" s="8"/>
      <c r="DQ781" s="8"/>
      <c r="DR781" s="8"/>
      <c r="DS781" s="8"/>
      <c r="DT781" s="8"/>
      <c r="DU781" s="8"/>
      <c r="DV781" s="8"/>
      <c r="DW781" s="8"/>
      <c r="DX781" s="8"/>
      <c r="DY781" s="8"/>
      <c r="DZ781" s="8"/>
      <c r="EA781" s="8"/>
      <c r="EB781" s="8"/>
      <c r="EC781" s="8"/>
      <c r="ED781" s="8"/>
      <c r="EE781" s="8"/>
      <c r="EF781" s="8"/>
      <c r="EG781" s="8"/>
      <c r="EH781" s="8"/>
      <c r="EI781" s="8"/>
      <c r="EJ781" s="8"/>
      <c r="EK781" s="8"/>
      <c r="EL781" s="8"/>
      <c r="EM781" s="8"/>
      <c r="EN781" s="8"/>
      <c r="EO781" s="8"/>
      <c r="EP781" s="8"/>
      <c r="EQ781" s="8"/>
      <c r="ER781" s="8"/>
      <c r="ES781" s="8"/>
      <c r="ET781" s="8"/>
      <c r="EU781" s="8"/>
      <c r="EV781" s="8"/>
      <c r="EW781" s="8"/>
      <c r="EX781" s="8"/>
      <c r="EY781" s="8"/>
      <c r="EZ781" s="8"/>
      <c r="FA781" s="8"/>
      <c r="FB781" s="8"/>
      <c r="FC781" s="8"/>
      <c r="FD781" s="8"/>
      <c r="FE781" s="8"/>
      <c r="FF781" s="8"/>
      <c r="FG781" s="8"/>
      <c r="FH781" s="8"/>
      <c r="FI781" s="8"/>
      <c r="FJ781" s="8"/>
      <c r="FK781" s="8"/>
      <c r="FL781" s="8"/>
      <c r="FM781" s="8"/>
      <c r="FN781" s="8"/>
      <c r="FO781" s="8"/>
      <c r="FP781" s="8"/>
      <c r="FQ781" s="8"/>
      <c r="FR781" s="8"/>
      <c r="FS781" s="8"/>
      <c r="FT781" s="8"/>
      <c r="FU781" s="8"/>
      <c r="FV781" s="8"/>
      <c r="FW781" s="8"/>
      <c r="FX781" s="8"/>
      <c r="FY781" s="8"/>
      <c r="FZ781" s="8"/>
      <c r="GA781" s="8"/>
      <c r="GB781" s="8"/>
      <c r="GC781" s="8"/>
      <c r="GD781" s="8"/>
      <c r="GE781" s="8"/>
      <c r="GF781" s="8"/>
      <c r="GG781" s="8"/>
      <c r="GH781" s="8"/>
      <c r="GI781" s="8"/>
      <c r="GJ781" s="8"/>
      <c r="GK781" s="8"/>
      <c r="GL781" s="8"/>
      <c r="GM781" s="8"/>
      <c r="GN781" s="8"/>
      <c r="GO781" s="8"/>
      <c r="GP781" s="8"/>
      <c r="GQ781" s="8"/>
      <c r="GR781" s="8"/>
      <c r="GS781" s="8"/>
      <c r="GT781" s="8"/>
      <c r="GU781" s="8"/>
      <c r="GV781" s="8"/>
      <c r="GW781" s="8"/>
      <c r="GX781" s="8"/>
      <c r="GY781" s="8"/>
      <c r="GZ781" s="8"/>
      <c r="HA781" s="8"/>
      <c r="HB781" s="8"/>
      <c r="HC781" s="8"/>
      <c r="HD781" s="8"/>
    </row>
    <row r="782" spans="2:212"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103"/>
      <c r="R782" s="8"/>
      <c r="S782" s="8"/>
      <c r="T782" s="103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9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  <c r="AY782" s="8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8"/>
      <c r="BS782" s="8"/>
      <c r="BT782" s="8"/>
      <c r="BU782" s="8"/>
      <c r="BV782" s="8"/>
      <c r="BW782" s="8"/>
      <c r="BX782" s="8"/>
      <c r="BY782" s="8"/>
      <c r="BZ782" s="8"/>
      <c r="CA782" s="8"/>
      <c r="CB782" s="8"/>
      <c r="CC782" s="8"/>
      <c r="CD782" s="8"/>
      <c r="CE782" s="8"/>
      <c r="CF782" s="8"/>
      <c r="CG782" s="8"/>
      <c r="CH782" s="8"/>
      <c r="CI782" s="8"/>
      <c r="CJ782" s="8"/>
      <c r="CK782" s="8"/>
      <c r="CL782" s="8"/>
      <c r="CM782" s="8"/>
      <c r="CN782" s="8"/>
      <c r="CO782" s="8"/>
      <c r="CP782" s="8"/>
      <c r="CQ782" s="9"/>
      <c r="CR782" s="8"/>
      <c r="CS782" s="8"/>
      <c r="CT782" s="8"/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12"/>
      <c r="DG782" s="8"/>
      <c r="DH782" s="8"/>
      <c r="DI782" s="8"/>
      <c r="DJ782" s="8"/>
      <c r="DK782" s="8"/>
      <c r="DL782" s="8"/>
      <c r="DM782" s="8"/>
      <c r="DN782" s="8"/>
      <c r="DO782" s="8"/>
      <c r="DP782" s="8"/>
      <c r="DQ782" s="8"/>
      <c r="DR782" s="8"/>
      <c r="DS782" s="8"/>
      <c r="DT782" s="8"/>
      <c r="DU782" s="8"/>
      <c r="DV782" s="8"/>
      <c r="DW782" s="8"/>
      <c r="DX782" s="8"/>
      <c r="DY782" s="8"/>
      <c r="DZ782" s="8"/>
      <c r="EA782" s="8"/>
      <c r="EB782" s="8"/>
      <c r="EC782" s="8"/>
      <c r="ED782" s="8"/>
      <c r="EE782" s="8"/>
      <c r="EF782" s="8"/>
      <c r="EG782" s="8"/>
      <c r="EH782" s="8"/>
      <c r="EI782" s="8"/>
      <c r="EJ782" s="8"/>
      <c r="EK782" s="8"/>
      <c r="EL782" s="8"/>
      <c r="EM782" s="8"/>
      <c r="EN782" s="8"/>
      <c r="EO782" s="8"/>
      <c r="EP782" s="8"/>
      <c r="EQ782" s="8"/>
      <c r="ER782" s="8"/>
      <c r="ES782" s="8"/>
      <c r="ET782" s="8"/>
      <c r="EU782" s="8"/>
      <c r="EV782" s="8"/>
      <c r="EW782" s="8"/>
      <c r="EX782" s="8"/>
      <c r="EY782" s="8"/>
      <c r="EZ782" s="8"/>
      <c r="FA782" s="8"/>
      <c r="FB782" s="8"/>
      <c r="FC782" s="8"/>
      <c r="FD782" s="8"/>
      <c r="FE782" s="8"/>
      <c r="FF782" s="8"/>
      <c r="FG782" s="8"/>
      <c r="FH782" s="8"/>
      <c r="FI782" s="8"/>
      <c r="FJ782" s="8"/>
      <c r="FK782" s="8"/>
      <c r="FL782" s="8"/>
      <c r="FM782" s="8"/>
      <c r="FN782" s="8"/>
      <c r="FO782" s="8"/>
      <c r="FP782" s="8"/>
      <c r="FQ782" s="8"/>
      <c r="FR782" s="8"/>
      <c r="FS782" s="8"/>
      <c r="FT782" s="8"/>
      <c r="FU782" s="8"/>
      <c r="FV782" s="8"/>
      <c r="FW782" s="8"/>
      <c r="FX782" s="8"/>
      <c r="FY782" s="8"/>
      <c r="FZ782" s="8"/>
      <c r="GA782" s="8"/>
      <c r="GB782" s="8"/>
      <c r="GC782" s="8"/>
      <c r="GD782" s="8"/>
      <c r="GE782" s="8"/>
      <c r="GF782" s="8"/>
      <c r="GG782" s="8"/>
      <c r="GH782" s="8"/>
      <c r="GI782" s="8"/>
      <c r="GJ782" s="8"/>
      <c r="GK782" s="8"/>
      <c r="GL782" s="8"/>
      <c r="GM782" s="8"/>
      <c r="GN782" s="8"/>
      <c r="GO782" s="8"/>
      <c r="GP782" s="8"/>
      <c r="GQ782" s="8"/>
      <c r="GR782" s="8"/>
      <c r="GS782" s="8"/>
      <c r="GT782" s="8"/>
      <c r="GU782" s="8"/>
      <c r="GV782" s="8"/>
      <c r="GW782" s="8"/>
      <c r="GX782" s="8"/>
      <c r="GY782" s="8"/>
      <c r="GZ782" s="8"/>
      <c r="HA782" s="8"/>
      <c r="HB782" s="8"/>
      <c r="HC782" s="8"/>
      <c r="HD782" s="8"/>
    </row>
    <row r="783" spans="2:212"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103"/>
      <c r="R783" s="8"/>
      <c r="S783" s="8"/>
      <c r="T783" s="103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9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  <c r="AY783" s="8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8"/>
      <c r="BS783" s="8"/>
      <c r="BT783" s="8"/>
      <c r="BU783" s="8"/>
      <c r="BV783" s="8"/>
      <c r="BW783" s="8"/>
      <c r="BX783" s="8"/>
      <c r="BY783" s="8"/>
      <c r="BZ783" s="8"/>
      <c r="CA783" s="8"/>
      <c r="CB783" s="8"/>
      <c r="CC783" s="8"/>
      <c r="CD783" s="8"/>
      <c r="CE783" s="8"/>
      <c r="CF783" s="8"/>
      <c r="CG783" s="8"/>
      <c r="CH783" s="8"/>
      <c r="CI783" s="8"/>
      <c r="CJ783" s="8"/>
      <c r="CK783" s="8"/>
      <c r="CL783" s="8"/>
      <c r="CM783" s="8"/>
      <c r="CN783" s="8"/>
      <c r="CO783" s="8"/>
      <c r="CP783" s="8"/>
      <c r="CQ783" s="9"/>
      <c r="CR783" s="8"/>
      <c r="CS783" s="8"/>
      <c r="CT783" s="8"/>
      <c r="CU783" s="8"/>
      <c r="CV783" s="8"/>
      <c r="CW783" s="8"/>
      <c r="CX783" s="8"/>
      <c r="CY783" s="8"/>
      <c r="CZ783" s="8"/>
      <c r="DA783" s="8"/>
      <c r="DB783" s="8"/>
      <c r="DC783" s="8"/>
      <c r="DD783" s="8"/>
      <c r="DE783" s="8"/>
      <c r="DF783" s="12"/>
      <c r="DG783" s="8"/>
      <c r="DH783" s="8"/>
      <c r="DI783" s="8"/>
      <c r="DJ783" s="8"/>
      <c r="DK783" s="8"/>
      <c r="DL783" s="8"/>
      <c r="DM783" s="8"/>
      <c r="DN783" s="8"/>
      <c r="DO783" s="8"/>
      <c r="DP783" s="8"/>
      <c r="DQ783" s="8"/>
      <c r="DR783" s="8"/>
      <c r="DS783" s="8"/>
      <c r="DT783" s="8"/>
      <c r="DU783" s="8"/>
      <c r="DV783" s="8"/>
      <c r="DW783" s="8"/>
      <c r="DX783" s="8"/>
      <c r="DY783" s="8"/>
      <c r="DZ783" s="8"/>
      <c r="EA783" s="8"/>
      <c r="EB783" s="8"/>
      <c r="EC783" s="8"/>
      <c r="ED783" s="8"/>
      <c r="EE783" s="8"/>
      <c r="EF783" s="8"/>
      <c r="EG783" s="8"/>
      <c r="EH783" s="8"/>
      <c r="EI783" s="8"/>
      <c r="EJ783" s="8"/>
      <c r="EK783" s="8"/>
      <c r="EL783" s="8"/>
      <c r="EM783" s="8"/>
      <c r="EN783" s="8"/>
      <c r="EO783" s="8"/>
      <c r="EP783" s="8"/>
      <c r="EQ783" s="8"/>
      <c r="ER783" s="8"/>
      <c r="ES783" s="8"/>
      <c r="ET783" s="8"/>
      <c r="EU783" s="8"/>
      <c r="EV783" s="8"/>
      <c r="EW783" s="8"/>
      <c r="EX783" s="8"/>
      <c r="EY783" s="8"/>
      <c r="EZ783" s="8"/>
      <c r="FA783" s="8"/>
      <c r="FB783" s="8"/>
      <c r="FC783" s="8"/>
      <c r="FD783" s="8"/>
      <c r="FE783" s="8"/>
      <c r="FF783" s="8"/>
      <c r="FG783" s="8"/>
      <c r="FH783" s="8"/>
      <c r="FI783" s="8"/>
      <c r="FJ783" s="8"/>
      <c r="FK783" s="8"/>
      <c r="FL783" s="8"/>
      <c r="FM783" s="8"/>
      <c r="FN783" s="8"/>
      <c r="FO783" s="8"/>
      <c r="FP783" s="8"/>
      <c r="FQ783" s="8"/>
      <c r="FR783" s="8"/>
      <c r="FS783" s="8"/>
      <c r="FT783" s="8"/>
      <c r="FU783" s="8"/>
      <c r="FV783" s="8"/>
      <c r="FW783" s="8"/>
      <c r="FX783" s="8"/>
      <c r="FY783" s="8"/>
      <c r="FZ783" s="8"/>
      <c r="GA783" s="8"/>
      <c r="GB783" s="8"/>
      <c r="GC783" s="8"/>
      <c r="GD783" s="8"/>
      <c r="GE783" s="8"/>
      <c r="GF783" s="8"/>
      <c r="GG783" s="8"/>
      <c r="GH783" s="8"/>
      <c r="GI783" s="8"/>
      <c r="GJ783" s="8"/>
      <c r="GK783" s="8"/>
      <c r="GL783" s="8"/>
      <c r="GM783" s="8"/>
      <c r="GN783" s="8"/>
      <c r="GO783" s="8"/>
      <c r="GP783" s="8"/>
      <c r="GQ783" s="8"/>
      <c r="GR783" s="8"/>
      <c r="GS783" s="8"/>
      <c r="GT783" s="8"/>
      <c r="GU783" s="8"/>
      <c r="GV783" s="8"/>
      <c r="GW783" s="8"/>
      <c r="GX783" s="8"/>
      <c r="GY783" s="8"/>
      <c r="GZ783" s="8"/>
      <c r="HA783" s="8"/>
      <c r="HB783" s="8"/>
      <c r="HC783" s="8"/>
      <c r="HD783" s="8"/>
    </row>
    <row r="784" spans="2:212"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103"/>
      <c r="R784" s="8"/>
      <c r="S784" s="8"/>
      <c r="T784" s="103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9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  <c r="AY784" s="8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8"/>
      <c r="BS784" s="8"/>
      <c r="BT784" s="8"/>
      <c r="BU784" s="8"/>
      <c r="BV784" s="8"/>
      <c r="BW784" s="8"/>
      <c r="BX784" s="8"/>
      <c r="BY784" s="8"/>
      <c r="BZ784" s="8"/>
      <c r="CA784" s="8"/>
      <c r="CB784" s="8"/>
      <c r="CC784" s="8"/>
      <c r="CD784" s="8"/>
      <c r="CE784" s="8"/>
      <c r="CF784" s="8"/>
      <c r="CG784" s="8"/>
      <c r="CH784" s="8"/>
      <c r="CI784" s="8"/>
      <c r="CJ784" s="8"/>
      <c r="CK784" s="8"/>
      <c r="CL784" s="8"/>
      <c r="CM784" s="8"/>
      <c r="CN784" s="8"/>
      <c r="CO784" s="8"/>
      <c r="CP784" s="8"/>
      <c r="CQ784" s="9"/>
      <c r="CR784" s="8"/>
      <c r="CS784" s="8"/>
      <c r="CT784" s="8"/>
      <c r="CU784" s="8"/>
      <c r="CV784" s="8"/>
      <c r="CW784" s="8"/>
      <c r="CX784" s="8"/>
      <c r="CY784" s="8"/>
      <c r="CZ784" s="8"/>
      <c r="DA784" s="8"/>
      <c r="DB784" s="8"/>
      <c r="DC784" s="8"/>
      <c r="DD784" s="8"/>
      <c r="DE784" s="8"/>
      <c r="DF784" s="12"/>
      <c r="DG784" s="8"/>
      <c r="DH784" s="8"/>
      <c r="DI784" s="8"/>
      <c r="DJ784" s="8"/>
      <c r="DK784" s="8"/>
      <c r="DL784" s="8"/>
      <c r="DM784" s="8"/>
      <c r="DN784" s="8"/>
      <c r="DO784" s="8"/>
      <c r="DP784" s="8"/>
      <c r="DQ784" s="8"/>
      <c r="DR784" s="8"/>
      <c r="DS784" s="8"/>
      <c r="DT784" s="8"/>
      <c r="DU784" s="8"/>
      <c r="DV784" s="8"/>
      <c r="DW784" s="8"/>
      <c r="DX784" s="8"/>
      <c r="DY784" s="8"/>
      <c r="DZ784" s="8"/>
      <c r="EA784" s="8"/>
      <c r="EB784" s="8"/>
      <c r="EC784" s="8"/>
      <c r="ED784" s="8"/>
      <c r="EE784" s="8"/>
      <c r="EF784" s="8"/>
      <c r="EG784" s="8"/>
      <c r="EH784" s="8"/>
      <c r="EI784" s="8"/>
      <c r="EJ784" s="8"/>
      <c r="EK784" s="8"/>
      <c r="EL784" s="8"/>
      <c r="EM784" s="8"/>
      <c r="EN784" s="8"/>
      <c r="EO784" s="8"/>
      <c r="EP784" s="8"/>
      <c r="EQ784" s="8"/>
      <c r="ER784" s="8"/>
      <c r="ES784" s="8"/>
      <c r="ET784" s="8"/>
      <c r="EU784" s="8"/>
      <c r="EV784" s="8"/>
      <c r="EW784" s="8"/>
      <c r="EX784" s="8"/>
      <c r="EY784" s="8"/>
      <c r="EZ784" s="8"/>
      <c r="FA784" s="8"/>
      <c r="FB784" s="8"/>
      <c r="FC784" s="8"/>
      <c r="FD784" s="8"/>
      <c r="FE784" s="8"/>
      <c r="FF784" s="8"/>
      <c r="FG784" s="8"/>
      <c r="FH784" s="8"/>
      <c r="FI784" s="8"/>
      <c r="FJ784" s="8"/>
      <c r="FK784" s="8"/>
      <c r="FL784" s="8"/>
      <c r="FM784" s="8"/>
      <c r="FN784" s="8"/>
      <c r="FO784" s="8"/>
      <c r="FP784" s="8"/>
      <c r="FQ784" s="8"/>
      <c r="FR784" s="8"/>
      <c r="FS784" s="8"/>
      <c r="FT784" s="8"/>
      <c r="FU784" s="8"/>
      <c r="FV784" s="8"/>
      <c r="FW784" s="8"/>
      <c r="FX784" s="8"/>
      <c r="FY784" s="8"/>
      <c r="FZ784" s="8"/>
      <c r="GA784" s="8"/>
      <c r="GB784" s="8"/>
      <c r="GC784" s="8"/>
      <c r="GD784" s="8"/>
      <c r="GE784" s="8"/>
      <c r="GF784" s="8"/>
      <c r="GG784" s="8"/>
      <c r="GH784" s="8"/>
      <c r="GI784" s="8"/>
      <c r="GJ784" s="8"/>
      <c r="GK784" s="8"/>
      <c r="GL784" s="8"/>
      <c r="GM784" s="8"/>
      <c r="GN784" s="8"/>
      <c r="GO784" s="8"/>
      <c r="GP784" s="8"/>
      <c r="GQ784" s="8"/>
      <c r="GR784" s="8"/>
      <c r="GS784" s="8"/>
      <c r="GT784" s="8"/>
      <c r="GU784" s="8"/>
      <c r="GV784" s="8"/>
      <c r="GW784" s="8"/>
      <c r="GX784" s="8"/>
      <c r="GY784" s="8"/>
      <c r="GZ784" s="8"/>
      <c r="HA784" s="8"/>
      <c r="HB784" s="8"/>
      <c r="HC784" s="8"/>
      <c r="HD784" s="8"/>
    </row>
    <row r="785" spans="2:212"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103"/>
      <c r="R785" s="8"/>
      <c r="S785" s="8"/>
      <c r="T785" s="103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9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  <c r="AY785" s="8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8"/>
      <c r="BS785" s="8"/>
      <c r="BT785" s="8"/>
      <c r="BU785" s="8"/>
      <c r="BV785" s="8"/>
      <c r="BW785" s="8"/>
      <c r="BX785" s="8"/>
      <c r="BY785" s="8"/>
      <c r="BZ785" s="8"/>
      <c r="CA785" s="8"/>
      <c r="CB785" s="8"/>
      <c r="CC785" s="8"/>
      <c r="CD785" s="8"/>
      <c r="CE785" s="8"/>
      <c r="CF785" s="8"/>
      <c r="CG785" s="8"/>
      <c r="CH785" s="8"/>
      <c r="CI785" s="8"/>
      <c r="CJ785" s="8"/>
      <c r="CK785" s="8"/>
      <c r="CL785" s="8"/>
      <c r="CM785" s="8"/>
      <c r="CN785" s="8"/>
      <c r="CO785" s="8"/>
      <c r="CP785" s="8"/>
      <c r="CQ785" s="9"/>
      <c r="CR785" s="8"/>
      <c r="CS785" s="8"/>
      <c r="CT785" s="8"/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12"/>
      <c r="DG785" s="8"/>
      <c r="DH785" s="8"/>
      <c r="DI785" s="8"/>
      <c r="DJ785" s="8"/>
      <c r="DK785" s="8"/>
      <c r="DL785" s="8"/>
      <c r="DM785" s="8"/>
      <c r="DN785" s="8"/>
      <c r="DO785" s="8"/>
      <c r="DP785" s="8"/>
      <c r="DQ785" s="8"/>
      <c r="DR785" s="8"/>
      <c r="DS785" s="8"/>
      <c r="DT785" s="8"/>
      <c r="DU785" s="8"/>
      <c r="DV785" s="8"/>
      <c r="DW785" s="8"/>
      <c r="DX785" s="8"/>
      <c r="DY785" s="8"/>
      <c r="DZ785" s="8"/>
      <c r="EA785" s="8"/>
      <c r="EB785" s="8"/>
      <c r="EC785" s="8"/>
      <c r="ED785" s="8"/>
      <c r="EE785" s="8"/>
      <c r="EF785" s="8"/>
      <c r="EG785" s="8"/>
      <c r="EH785" s="8"/>
      <c r="EI785" s="8"/>
      <c r="EJ785" s="8"/>
      <c r="EK785" s="8"/>
      <c r="EL785" s="8"/>
      <c r="EM785" s="8"/>
      <c r="EN785" s="8"/>
      <c r="EO785" s="8"/>
      <c r="EP785" s="8"/>
      <c r="EQ785" s="8"/>
      <c r="ER785" s="8"/>
      <c r="ES785" s="8"/>
      <c r="ET785" s="8"/>
      <c r="EU785" s="8"/>
      <c r="EV785" s="8"/>
      <c r="EW785" s="8"/>
      <c r="EX785" s="8"/>
      <c r="EY785" s="8"/>
      <c r="EZ785" s="8"/>
      <c r="FA785" s="8"/>
      <c r="FB785" s="8"/>
      <c r="FC785" s="8"/>
      <c r="FD785" s="8"/>
      <c r="FE785" s="8"/>
      <c r="FF785" s="8"/>
      <c r="FG785" s="8"/>
      <c r="FH785" s="8"/>
      <c r="FI785" s="8"/>
      <c r="FJ785" s="8"/>
      <c r="FK785" s="8"/>
      <c r="FL785" s="8"/>
      <c r="FM785" s="8"/>
      <c r="FN785" s="8"/>
      <c r="FO785" s="8"/>
      <c r="FP785" s="8"/>
      <c r="FQ785" s="8"/>
      <c r="FR785" s="8"/>
      <c r="FS785" s="8"/>
      <c r="FT785" s="8"/>
      <c r="FU785" s="8"/>
      <c r="FV785" s="8"/>
      <c r="FW785" s="8"/>
      <c r="FX785" s="8"/>
      <c r="FY785" s="8"/>
      <c r="FZ785" s="8"/>
      <c r="GA785" s="8"/>
      <c r="GB785" s="8"/>
      <c r="GC785" s="8"/>
      <c r="GD785" s="8"/>
      <c r="GE785" s="8"/>
      <c r="GF785" s="8"/>
      <c r="GG785" s="8"/>
      <c r="GH785" s="8"/>
      <c r="GI785" s="8"/>
      <c r="GJ785" s="8"/>
      <c r="GK785" s="8"/>
      <c r="GL785" s="8"/>
      <c r="GM785" s="8"/>
      <c r="GN785" s="8"/>
      <c r="GO785" s="8"/>
      <c r="GP785" s="8"/>
      <c r="GQ785" s="8"/>
      <c r="GR785" s="8"/>
      <c r="GS785" s="8"/>
      <c r="GT785" s="8"/>
      <c r="GU785" s="8"/>
      <c r="GV785" s="8"/>
      <c r="GW785" s="8"/>
      <c r="GX785" s="8"/>
      <c r="GY785" s="8"/>
      <c r="GZ785" s="8"/>
      <c r="HA785" s="8"/>
      <c r="HB785" s="8"/>
      <c r="HC785" s="8"/>
      <c r="HD785" s="8"/>
    </row>
    <row r="786" spans="2:212"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103"/>
      <c r="R786" s="8"/>
      <c r="S786" s="8"/>
      <c r="T786" s="103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9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  <c r="AY786" s="8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8"/>
      <c r="BS786" s="8"/>
      <c r="BT786" s="8"/>
      <c r="BU786" s="8"/>
      <c r="BV786" s="8"/>
      <c r="BW786" s="8"/>
      <c r="BX786" s="8"/>
      <c r="BY786" s="8"/>
      <c r="BZ786" s="8"/>
      <c r="CA786" s="8"/>
      <c r="CB786" s="8"/>
      <c r="CC786" s="8"/>
      <c r="CD786" s="8"/>
      <c r="CE786" s="8"/>
      <c r="CF786" s="8"/>
      <c r="CG786" s="8"/>
      <c r="CH786" s="8"/>
      <c r="CI786" s="8"/>
      <c r="CJ786" s="8"/>
      <c r="CK786" s="8"/>
      <c r="CL786" s="8"/>
      <c r="CM786" s="8"/>
      <c r="CN786" s="8"/>
      <c r="CO786" s="8"/>
      <c r="CP786" s="8"/>
      <c r="CQ786" s="9"/>
      <c r="CR786" s="8"/>
      <c r="CS786" s="8"/>
      <c r="CT786" s="8"/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12"/>
      <c r="DG786" s="8"/>
      <c r="DH786" s="8"/>
      <c r="DI786" s="8"/>
      <c r="DJ786" s="8"/>
      <c r="DK786" s="8"/>
      <c r="DL786" s="8"/>
      <c r="DM786" s="8"/>
      <c r="DN786" s="8"/>
      <c r="DO786" s="8"/>
      <c r="DP786" s="8"/>
      <c r="DQ786" s="8"/>
      <c r="DR786" s="8"/>
      <c r="DS786" s="8"/>
      <c r="DT786" s="8"/>
      <c r="DU786" s="8"/>
      <c r="DV786" s="8"/>
      <c r="DW786" s="8"/>
      <c r="DX786" s="8"/>
      <c r="DY786" s="8"/>
      <c r="DZ786" s="8"/>
      <c r="EA786" s="8"/>
      <c r="EB786" s="8"/>
      <c r="EC786" s="8"/>
      <c r="ED786" s="8"/>
      <c r="EE786" s="8"/>
      <c r="EF786" s="8"/>
      <c r="EG786" s="8"/>
      <c r="EH786" s="8"/>
      <c r="EI786" s="8"/>
      <c r="EJ786" s="8"/>
      <c r="EK786" s="8"/>
      <c r="EL786" s="8"/>
      <c r="EM786" s="8"/>
      <c r="EN786" s="8"/>
      <c r="EO786" s="8"/>
      <c r="EP786" s="8"/>
      <c r="EQ786" s="8"/>
      <c r="ER786" s="8"/>
      <c r="ES786" s="8"/>
      <c r="ET786" s="8"/>
      <c r="EU786" s="8"/>
      <c r="EV786" s="8"/>
      <c r="EW786" s="8"/>
      <c r="EX786" s="8"/>
      <c r="EY786" s="8"/>
      <c r="EZ786" s="8"/>
      <c r="FA786" s="8"/>
      <c r="FB786" s="8"/>
      <c r="FC786" s="8"/>
      <c r="FD786" s="8"/>
      <c r="FE786" s="8"/>
      <c r="FF786" s="8"/>
      <c r="FG786" s="8"/>
      <c r="FH786" s="8"/>
      <c r="FI786" s="8"/>
      <c r="FJ786" s="8"/>
      <c r="FK786" s="8"/>
      <c r="FL786" s="8"/>
      <c r="FM786" s="8"/>
      <c r="FN786" s="8"/>
      <c r="FO786" s="8"/>
      <c r="FP786" s="8"/>
      <c r="FQ786" s="8"/>
      <c r="FR786" s="8"/>
      <c r="FS786" s="8"/>
      <c r="FT786" s="8"/>
      <c r="FU786" s="8"/>
      <c r="FV786" s="8"/>
      <c r="FW786" s="8"/>
      <c r="FX786" s="8"/>
      <c r="FY786" s="8"/>
      <c r="FZ786" s="8"/>
      <c r="GA786" s="8"/>
      <c r="GB786" s="8"/>
      <c r="GC786" s="8"/>
      <c r="GD786" s="8"/>
      <c r="GE786" s="8"/>
      <c r="GF786" s="8"/>
      <c r="GG786" s="8"/>
      <c r="GH786" s="8"/>
      <c r="GI786" s="8"/>
      <c r="GJ786" s="8"/>
      <c r="GK786" s="8"/>
      <c r="GL786" s="8"/>
      <c r="GM786" s="8"/>
      <c r="GN786" s="8"/>
      <c r="GO786" s="8"/>
      <c r="GP786" s="8"/>
      <c r="GQ786" s="8"/>
      <c r="GR786" s="8"/>
      <c r="GS786" s="8"/>
      <c r="GT786" s="8"/>
      <c r="GU786" s="8"/>
      <c r="GV786" s="8"/>
      <c r="GW786" s="8"/>
      <c r="GX786" s="8"/>
      <c r="GY786" s="8"/>
      <c r="GZ786" s="8"/>
      <c r="HA786" s="8"/>
      <c r="HB786" s="8"/>
      <c r="HC786" s="8"/>
      <c r="HD786" s="8"/>
    </row>
    <row r="787" spans="2:212"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103"/>
      <c r="R787" s="8"/>
      <c r="S787" s="8"/>
      <c r="T787" s="103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9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  <c r="AY787" s="8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8"/>
      <c r="BS787" s="8"/>
      <c r="BT787" s="8"/>
      <c r="BU787" s="8"/>
      <c r="BV787" s="8"/>
      <c r="BW787" s="8"/>
      <c r="BX787" s="8"/>
      <c r="BY787" s="8"/>
      <c r="BZ787" s="8"/>
      <c r="CA787" s="8"/>
      <c r="CB787" s="8"/>
      <c r="CC787" s="8"/>
      <c r="CD787" s="8"/>
      <c r="CE787" s="8"/>
      <c r="CF787" s="8"/>
      <c r="CG787" s="8"/>
      <c r="CH787" s="8"/>
      <c r="CI787" s="8"/>
      <c r="CJ787" s="8"/>
      <c r="CK787" s="8"/>
      <c r="CL787" s="8"/>
      <c r="CM787" s="8"/>
      <c r="CN787" s="8"/>
      <c r="CO787" s="8"/>
      <c r="CP787" s="8"/>
      <c r="CQ787" s="9"/>
      <c r="CR787" s="8"/>
      <c r="CS787" s="8"/>
      <c r="CT787" s="8"/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12"/>
      <c r="DG787" s="8"/>
      <c r="DH787" s="8"/>
      <c r="DI787" s="8"/>
      <c r="DJ787" s="8"/>
      <c r="DK787" s="8"/>
      <c r="DL787" s="8"/>
      <c r="DM787" s="8"/>
      <c r="DN787" s="8"/>
      <c r="DO787" s="8"/>
      <c r="DP787" s="8"/>
      <c r="DQ787" s="8"/>
      <c r="DR787" s="8"/>
      <c r="DS787" s="8"/>
      <c r="DT787" s="8"/>
      <c r="DU787" s="8"/>
      <c r="DV787" s="8"/>
      <c r="DW787" s="8"/>
      <c r="DX787" s="8"/>
      <c r="DY787" s="8"/>
      <c r="DZ787" s="8"/>
      <c r="EA787" s="8"/>
      <c r="EB787" s="8"/>
      <c r="EC787" s="8"/>
      <c r="ED787" s="8"/>
      <c r="EE787" s="8"/>
      <c r="EF787" s="8"/>
      <c r="EG787" s="8"/>
      <c r="EH787" s="8"/>
      <c r="EI787" s="8"/>
      <c r="EJ787" s="8"/>
      <c r="EK787" s="8"/>
      <c r="EL787" s="8"/>
      <c r="EM787" s="8"/>
      <c r="EN787" s="8"/>
      <c r="EO787" s="8"/>
      <c r="EP787" s="8"/>
      <c r="EQ787" s="8"/>
      <c r="ER787" s="8"/>
      <c r="ES787" s="8"/>
      <c r="ET787" s="8"/>
      <c r="EU787" s="8"/>
      <c r="EV787" s="8"/>
      <c r="EW787" s="8"/>
      <c r="EX787" s="8"/>
      <c r="EY787" s="8"/>
      <c r="EZ787" s="8"/>
      <c r="FA787" s="8"/>
      <c r="FB787" s="8"/>
      <c r="FC787" s="8"/>
      <c r="FD787" s="8"/>
      <c r="FE787" s="8"/>
      <c r="FF787" s="8"/>
      <c r="FG787" s="8"/>
      <c r="FH787" s="8"/>
      <c r="FI787" s="8"/>
      <c r="FJ787" s="8"/>
      <c r="FK787" s="8"/>
      <c r="FL787" s="8"/>
      <c r="FM787" s="8"/>
      <c r="FN787" s="8"/>
      <c r="FO787" s="8"/>
      <c r="FP787" s="8"/>
      <c r="FQ787" s="8"/>
      <c r="FR787" s="8"/>
      <c r="FS787" s="8"/>
      <c r="FT787" s="8"/>
      <c r="FU787" s="8"/>
      <c r="FV787" s="8"/>
      <c r="FW787" s="8"/>
      <c r="FX787" s="8"/>
      <c r="FY787" s="8"/>
      <c r="FZ787" s="8"/>
      <c r="GA787" s="8"/>
      <c r="GB787" s="8"/>
      <c r="GC787" s="8"/>
      <c r="GD787" s="8"/>
      <c r="GE787" s="8"/>
      <c r="GF787" s="8"/>
      <c r="GG787" s="8"/>
      <c r="GH787" s="8"/>
      <c r="GI787" s="8"/>
      <c r="GJ787" s="8"/>
      <c r="GK787" s="8"/>
      <c r="GL787" s="8"/>
      <c r="GM787" s="8"/>
      <c r="GN787" s="8"/>
      <c r="GO787" s="8"/>
      <c r="GP787" s="8"/>
      <c r="GQ787" s="8"/>
      <c r="GR787" s="8"/>
      <c r="GS787" s="8"/>
      <c r="GT787" s="8"/>
      <c r="GU787" s="8"/>
      <c r="GV787" s="8"/>
      <c r="GW787" s="8"/>
      <c r="GX787" s="8"/>
      <c r="GY787" s="8"/>
      <c r="GZ787" s="8"/>
      <c r="HA787" s="8"/>
      <c r="HB787" s="8"/>
      <c r="HC787" s="8"/>
      <c r="HD787" s="8"/>
    </row>
    <row r="788" spans="2:212"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103"/>
      <c r="R788" s="8"/>
      <c r="S788" s="8"/>
      <c r="T788" s="103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9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  <c r="AY788" s="8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8"/>
      <c r="BS788" s="8"/>
      <c r="BT788" s="8"/>
      <c r="BU788" s="8"/>
      <c r="BV788" s="8"/>
      <c r="BW788" s="8"/>
      <c r="BX788" s="8"/>
      <c r="BY788" s="8"/>
      <c r="BZ788" s="8"/>
      <c r="CA788" s="8"/>
      <c r="CB788" s="8"/>
      <c r="CC788" s="8"/>
      <c r="CD788" s="8"/>
      <c r="CE788" s="8"/>
      <c r="CF788" s="8"/>
      <c r="CG788" s="8"/>
      <c r="CH788" s="8"/>
      <c r="CI788" s="8"/>
      <c r="CJ788" s="8"/>
      <c r="CK788" s="8"/>
      <c r="CL788" s="8"/>
      <c r="CM788" s="8"/>
      <c r="CN788" s="8"/>
      <c r="CO788" s="8"/>
      <c r="CP788" s="8"/>
      <c r="CQ788" s="9"/>
      <c r="CR788" s="8"/>
      <c r="CS788" s="8"/>
      <c r="CT788" s="8"/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12"/>
      <c r="DG788" s="8"/>
      <c r="DH788" s="8"/>
      <c r="DI788" s="8"/>
      <c r="DJ788" s="8"/>
      <c r="DK788" s="8"/>
      <c r="DL788" s="8"/>
      <c r="DM788" s="8"/>
      <c r="DN788" s="8"/>
      <c r="DO788" s="8"/>
      <c r="DP788" s="8"/>
      <c r="DQ788" s="8"/>
      <c r="DR788" s="8"/>
      <c r="DS788" s="8"/>
      <c r="DT788" s="8"/>
      <c r="DU788" s="8"/>
      <c r="DV788" s="8"/>
      <c r="DW788" s="8"/>
      <c r="DX788" s="8"/>
      <c r="DY788" s="8"/>
      <c r="DZ788" s="8"/>
      <c r="EA788" s="8"/>
      <c r="EB788" s="8"/>
      <c r="EC788" s="8"/>
      <c r="ED788" s="8"/>
      <c r="EE788" s="8"/>
      <c r="EF788" s="8"/>
      <c r="EG788" s="8"/>
      <c r="EH788" s="8"/>
      <c r="EI788" s="8"/>
      <c r="EJ788" s="8"/>
      <c r="EK788" s="8"/>
      <c r="EL788" s="8"/>
      <c r="EM788" s="8"/>
      <c r="EN788" s="8"/>
      <c r="EO788" s="8"/>
      <c r="EP788" s="8"/>
      <c r="EQ788" s="8"/>
      <c r="ER788" s="8"/>
      <c r="ES788" s="8"/>
      <c r="ET788" s="8"/>
      <c r="EU788" s="8"/>
      <c r="EV788" s="8"/>
      <c r="EW788" s="8"/>
      <c r="EX788" s="8"/>
      <c r="EY788" s="8"/>
      <c r="EZ788" s="8"/>
      <c r="FA788" s="8"/>
      <c r="FB788" s="8"/>
      <c r="FC788" s="8"/>
      <c r="FD788" s="8"/>
      <c r="FE788" s="8"/>
      <c r="FF788" s="8"/>
      <c r="FG788" s="8"/>
      <c r="FH788" s="8"/>
      <c r="FI788" s="8"/>
      <c r="FJ788" s="8"/>
      <c r="FK788" s="8"/>
      <c r="FL788" s="8"/>
      <c r="FM788" s="8"/>
      <c r="FN788" s="8"/>
      <c r="FO788" s="8"/>
      <c r="FP788" s="8"/>
      <c r="FQ788" s="8"/>
      <c r="FR788" s="8"/>
      <c r="FS788" s="8"/>
      <c r="FT788" s="8"/>
      <c r="FU788" s="8"/>
      <c r="FV788" s="8"/>
      <c r="FW788" s="8"/>
      <c r="FX788" s="8"/>
      <c r="FY788" s="8"/>
      <c r="FZ788" s="8"/>
      <c r="GA788" s="8"/>
      <c r="GB788" s="8"/>
      <c r="GC788" s="8"/>
      <c r="GD788" s="8"/>
      <c r="GE788" s="8"/>
      <c r="GF788" s="8"/>
      <c r="GG788" s="8"/>
      <c r="GH788" s="8"/>
      <c r="GI788" s="8"/>
      <c r="GJ788" s="8"/>
      <c r="GK788" s="8"/>
      <c r="GL788" s="8"/>
      <c r="GM788" s="8"/>
      <c r="GN788" s="8"/>
      <c r="GO788" s="8"/>
      <c r="GP788" s="8"/>
      <c r="GQ788" s="8"/>
      <c r="GR788" s="8"/>
      <c r="GS788" s="8"/>
      <c r="GT788" s="8"/>
      <c r="GU788" s="8"/>
      <c r="GV788" s="8"/>
      <c r="GW788" s="8"/>
      <c r="GX788" s="8"/>
      <c r="GY788" s="8"/>
      <c r="GZ788" s="8"/>
      <c r="HA788" s="8"/>
      <c r="HB788" s="8"/>
      <c r="HC788" s="8"/>
      <c r="HD788" s="8"/>
    </row>
    <row r="789" spans="2:212"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103"/>
      <c r="R789" s="8"/>
      <c r="S789" s="8"/>
      <c r="T789" s="103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9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  <c r="AY789" s="8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8"/>
      <c r="BS789" s="8"/>
      <c r="BT789" s="8"/>
      <c r="BU789" s="8"/>
      <c r="BV789" s="8"/>
      <c r="BW789" s="8"/>
      <c r="BX789" s="8"/>
      <c r="BY789" s="8"/>
      <c r="BZ789" s="8"/>
      <c r="CA789" s="8"/>
      <c r="CB789" s="8"/>
      <c r="CC789" s="8"/>
      <c r="CD789" s="8"/>
      <c r="CE789" s="8"/>
      <c r="CF789" s="8"/>
      <c r="CG789" s="8"/>
      <c r="CH789" s="8"/>
      <c r="CI789" s="8"/>
      <c r="CJ789" s="8"/>
      <c r="CK789" s="8"/>
      <c r="CL789" s="8"/>
      <c r="CM789" s="8"/>
      <c r="CN789" s="8"/>
      <c r="CO789" s="8"/>
      <c r="CP789" s="8"/>
      <c r="CQ789" s="9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12"/>
      <c r="DG789" s="8"/>
      <c r="DH789" s="8"/>
      <c r="DI789" s="8"/>
      <c r="DJ789" s="8"/>
      <c r="DK789" s="8"/>
      <c r="DL789" s="8"/>
      <c r="DM789" s="8"/>
      <c r="DN789" s="8"/>
      <c r="DO789" s="8"/>
      <c r="DP789" s="8"/>
      <c r="DQ789" s="8"/>
      <c r="DR789" s="8"/>
      <c r="DS789" s="8"/>
      <c r="DT789" s="8"/>
      <c r="DU789" s="8"/>
      <c r="DV789" s="8"/>
      <c r="DW789" s="8"/>
      <c r="DX789" s="8"/>
      <c r="DY789" s="8"/>
      <c r="DZ789" s="8"/>
      <c r="EA789" s="8"/>
      <c r="EB789" s="8"/>
      <c r="EC789" s="8"/>
      <c r="ED789" s="8"/>
      <c r="EE789" s="8"/>
      <c r="EF789" s="8"/>
      <c r="EG789" s="8"/>
      <c r="EH789" s="8"/>
      <c r="EI789" s="8"/>
      <c r="EJ789" s="8"/>
      <c r="EK789" s="8"/>
      <c r="EL789" s="8"/>
      <c r="EM789" s="8"/>
      <c r="EN789" s="8"/>
      <c r="EO789" s="8"/>
      <c r="EP789" s="8"/>
      <c r="EQ789" s="8"/>
      <c r="ER789" s="8"/>
      <c r="ES789" s="8"/>
      <c r="ET789" s="8"/>
      <c r="EU789" s="8"/>
      <c r="EV789" s="8"/>
      <c r="EW789" s="8"/>
      <c r="EX789" s="8"/>
      <c r="EY789" s="8"/>
      <c r="EZ789" s="8"/>
      <c r="FA789" s="8"/>
      <c r="FB789" s="8"/>
      <c r="FC789" s="8"/>
      <c r="FD789" s="8"/>
      <c r="FE789" s="8"/>
      <c r="FF789" s="8"/>
      <c r="FG789" s="8"/>
      <c r="FH789" s="8"/>
      <c r="FI789" s="8"/>
      <c r="FJ789" s="8"/>
      <c r="FK789" s="8"/>
      <c r="FL789" s="8"/>
      <c r="FM789" s="8"/>
      <c r="FN789" s="8"/>
      <c r="FO789" s="8"/>
      <c r="FP789" s="8"/>
      <c r="FQ789" s="8"/>
      <c r="FR789" s="8"/>
      <c r="FS789" s="8"/>
      <c r="FT789" s="8"/>
      <c r="FU789" s="8"/>
      <c r="FV789" s="8"/>
      <c r="FW789" s="8"/>
      <c r="FX789" s="8"/>
      <c r="FY789" s="8"/>
      <c r="FZ789" s="8"/>
      <c r="GA789" s="8"/>
      <c r="GB789" s="8"/>
      <c r="GC789" s="8"/>
      <c r="GD789" s="8"/>
      <c r="GE789" s="8"/>
      <c r="GF789" s="8"/>
      <c r="GG789" s="8"/>
      <c r="GH789" s="8"/>
      <c r="GI789" s="8"/>
      <c r="GJ789" s="8"/>
      <c r="GK789" s="8"/>
      <c r="GL789" s="8"/>
      <c r="GM789" s="8"/>
      <c r="GN789" s="8"/>
      <c r="GO789" s="8"/>
      <c r="GP789" s="8"/>
      <c r="GQ789" s="8"/>
      <c r="GR789" s="8"/>
      <c r="GS789" s="8"/>
      <c r="GT789" s="8"/>
      <c r="GU789" s="8"/>
      <c r="GV789" s="8"/>
      <c r="GW789" s="8"/>
      <c r="GX789" s="8"/>
      <c r="GY789" s="8"/>
      <c r="GZ789" s="8"/>
      <c r="HA789" s="8"/>
      <c r="HB789" s="8"/>
      <c r="HC789" s="8"/>
      <c r="HD789" s="8"/>
    </row>
    <row r="790" spans="2:212"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103"/>
      <c r="R790" s="8"/>
      <c r="S790" s="8"/>
      <c r="T790" s="103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9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  <c r="AY790" s="8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8"/>
      <c r="BS790" s="8"/>
      <c r="BT790" s="8"/>
      <c r="BU790" s="8"/>
      <c r="BV790" s="8"/>
      <c r="BW790" s="8"/>
      <c r="BX790" s="8"/>
      <c r="BY790" s="8"/>
      <c r="BZ790" s="8"/>
      <c r="CA790" s="8"/>
      <c r="CB790" s="8"/>
      <c r="CC790" s="8"/>
      <c r="CD790" s="8"/>
      <c r="CE790" s="8"/>
      <c r="CF790" s="8"/>
      <c r="CG790" s="8"/>
      <c r="CH790" s="8"/>
      <c r="CI790" s="8"/>
      <c r="CJ790" s="8"/>
      <c r="CK790" s="8"/>
      <c r="CL790" s="8"/>
      <c r="CM790" s="8"/>
      <c r="CN790" s="8"/>
      <c r="CO790" s="8"/>
      <c r="CP790" s="8"/>
      <c r="CQ790" s="9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12"/>
      <c r="DG790" s="8"/>
      <c r="DH790" s="8"/>
      <c r="DI790" s="8"/>
      <c r="DJ790" s="8"/>
      <c r="DK790" s="8"/>
      <c r="DL790" s="8"/>
      <c r="DM790" s="8"/>
      <c r="DN790" s="8"/>
      <c r="DO790" s="8"/>
      <c r="DP790" s="8"/>
      <c r="DQ790" s="8"/>
      <c r="DR790" s="8"/>
      <c r="DS790" s="8"/>
      <c r="DT790" s="8"/>
      <c r="DU790" s="8"/>
      <c r="DV790" s="8"/>
      <c r="DW790" s="8"/>
      <c r="DX790" s="8"/>
      <c r="DY790" s="8"/>
      <c r="DZ790" s="8"/>
      <c r="EA790" s="8"/>
      <c r="EB790" s="8"/>
      <c r="EC790" s="8"/>
      <c r="ED790" s="8"/>
      <c r="EE790" s="8"/>
      <c r="EF790" s="8"/>
      <c r="EG790" s="8"/>
      <c r="EH790" s="8"/>
      <c r="EI790" s="8"/>
      <c r="EJ790" s="8"/>
      <c r="EK790" s="8"/>
      <c r="EL790" s="8"/>
      <c r="EM790" s="8"/>
      <c r="EN790" s="8"/>
      <c r="EO790" s="8"/>
      <c r="EP790" s="8"/>
      <c r="EQ790" s="8"/>
      <c r="ER790" s="8"/>
      <c r="ES790" s="8"/>
      <c r="ET790" s="8"/>
      <c r="EU790" s="8"/>
      <c r="EV790" s="8"/>
      <c r="EW790" s="8"/>
      <c r="EX790" s="8"/>
      <c r="EY790" s="8"/>
      <c r="EZ790" s="8"/>
      <c r="FA790" s="8"/>
      <c r="FB790" s="8"/>
      <c r="FC790" s="8"/>
      <c r="FD790" s="8"/>
      <c r="FE790" s="8"/>
      <c r="FF790" s="8"/>
      <c r="FG790" s="8"/>
      <c r="FH790" s="8"/>
      <c r="FI790" s="8"/>
      <c r="FJ790" s="8"/>
      <c r="FK790" s="8"/>
      <c r="FL790" s="8"/>
      <c r="FM790" s="8"/>
      <c r="FN790" s="8"/>
      <c r="FO790" s="8"/>
      <c r="FP790" s="8"/>
      <c r="FQ790" s="8"/>
      <c r="FR790" s="8"/>
      <c r="FS790" s="8"/>
      <c r="FT790" s="8"/>
      <c r="FU790" s="8"/>
      <c r="FV790" s="8"/>
      <c r="FW790" s="8"/>
      <c r="FX790" s="8"/>
      <c r="FY790" s="8"/>
      <c r="FZ790" s="8"/>
      <c r="GA790" s="8"/>
      <c r="GB790" s="8"/>
      <c r="GC790" s="8"/>
      <c r="GD790" s="8"/>
      <c r="GE790" s="8"/>
      <c r="GF790" s="8"/>
      <c r="GG790" s="8"/>
      <c r="GH790" s="8"/>
      <c r="GI790" s="8"/>
      <c r="GJ790" s="8"/>
      <c r="GK790" s="8"/>
      <c r="GL790" s="8"/>
      <c r="GM790" s="8"/>
      <c r="GN790" s="8"/>
      <c r="GO790" s="8"/>
      <c r="GP790" s="8"/>
      <c r="GQ790" s="8"/>
      <c r="GR790" s="8"/>
      <c r="GS790" s="8"/>
      <c r="GT790" s="8"/>
      <c r="GU790" s="8"/>
      <c r="GV790" s="8"/>
      <c r="GW790" s="8"/>
      <c r="GX790" s="8"/>
      <c r="GY790" s="8"/>
      <c r="GZ790" s="8"/>
      <c r="HA790" s="8"/>
      <c r="HB790" s="8"/>
      <c r="HC790" s="8"/>
      <c r="HD790" s="8"/>
    </row>
    <row r="791" spans="2:212"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103"/>
      <c r="R791" s="8"/>
      <c r="S791" s="8"/>
      <c r="T791" s="103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9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9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12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  <c r="GW791" s="8"/>
      <c r="GX791" s="8"/>
      <c r="GY791" s="8"/>
      <c r="GZ791" s="8"/>
      <c r="HA791" s="8"/>
      <c r="HB791" s="8"/>
      <c r="HC791" s="8"/>
      <c r="HD791" s="8"/>
    </row>
    <row r="792" spans="2:212"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103"/>
      <c r="R792" s="8"/>
      <c r="S792" s="8"/>
      <c r="T792" s="103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9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9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12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  <c r="GW792" s="8"/>
      <c r="GX792" s="8"/>
      <c r="GY792" s="8"/>
      <c r="GZ792" s="8"/>
      <c r="HA792" s="8"/>
      <c r="HB792" s="8"/>
      <c r="HC792" s="8"/>
      <c r="HD792" s="8"/>
    </row>
    <row r="793" spans="2:212"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103"/>
      <c r="R793" s="8"/>
      <c r="S793" s="8"/>
      <c r="T793" s="103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9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  <c r="AY793" s="8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8"/>
      <c r="BS793" s="8"/>
      <c r="BT793" s="8"/>
      <c r="BU793" s="8"/>
      <c r="BV793" s="8"/>
      <c r="BW793" s="8"/>
      <c r="BX793" s="8"/>
      <c r="BY793" s="8"/>
      <c r="BZ793" s="8"/>
      <c r="CA793" s="8"/>
      <c r="CB793" s="8"/>
      <c r="CC793" s="8"/>
      <c r="CD793" s="8"/>
      <c r="CE793" s="8"/>
      <c r="CF793" s="8"/>
      <c r="CG793" s="8"/>
      <c r="CH793" s="8"/>
      <c r="CI793" s="8"/>
      <c r="CJ793" s="8"/>
      <c r="CK793" s="8"/>
      <c r="CL793" s="8"/>
      <c r="CM793" s="8"/>
      <c r="CN793" s="8"/>
      <c r="CO793" s="8"/>
      <c r="CP793" s="8"/>
      <c r="CQ793" s="9"/>
      <c r="CR793" s="8"/>
      <c r="CS793" s="8"/>
      <c r="CT793" s="8"/>
      <c r="CU793" s="8"/>
      <c r="CV793" s="8"/>
      <c r="CW793" s="8"/>
      <c r="CX793" s="8"/>
      <c r="CY793" s="8"/>
      <c r="CZ793" s="8"/>
      <c r="DA793" s="8"/>
      <c r="DB793" s="8"/>
      <c r="DC793" s="8"/>
      <c r="DD793" s="8"/>
      <c r="DE793" s="8"/>
      <c r="DF793" s="12"/>
      <c r="DG793" s="8"/>
      <c r="DH793" s="8"/>
      <c r="DI793" s="8"/>
      <c r="DJ793" s="8"/>
      <c r="DK793" s="8"/>
      <c r="DL793" s="8"/>
      <c r="DM793" s="8"/>
      <c r="DN793" s="8"/>
      <c r="DO793" s="8"/>
      <c r="DP793" s="8"/>
      <c r="DQ793" s="8"/>
      <c r="DR793" s="8"/>
      <c r="DS793" s="8"/>
      <c r="DT793" s="8"/>
      <c r="DU793" s="8"/>
      <c r="DV793" s="8"/>
      <c r="DW793" s="8"/>
      <c r="DX793" s="8"/>
      <c r="DY793" s="8"/>
      <c r="DZ793" s="8"/>
      <c r="EA793" s="8"/>
      <c r="EB793" s="8"/>
      <c r="EC793" s="8"/>
      <c r="ED793" s="8"/>
      <c r="EE793" s="8"/>
      <c r="EF793" s="8"/>
      <c r="EG793" s="8"/>
      <c r="EH793" s="8"/>
      <c r="EI793" s="8"/>
      <c r="EJ793" s="8"/>
      <c r="EK793" s="8"/>
      <c r="EL793" s="8"/>
      <c r="EM793" s="8"/>
      <c r="EN793" s="8"/>
      <c r="EO793" s="8"/>
      <c r="EP793" s="8"/>
      <c r="EQ793" s="8"/>
      <c r="ER793" s="8"/>
      <c r="ES793" s="8"/>
      <c r="ET793" s="8"/>
      <c r="EU793" s="8"/>
      <c r="EV793" s="8"/>
      <c r="EW793" s="8"/>
      <c r="EX793" s="8"/>
      <c r="EY793" s="8"/>
      <c r="EZ793" s="8"/>
      <c r="FA793" s="8"/>
      <c r="FB793" s="8"/>
      <c r="FC793" s="8"/>
      <c r="FD793" s="8"/>
      <c r="FE793" s="8"/>
      <c r="FF793" s="8"/>
      <c r="FG793" s="8"/>
      <c r="FH793" s="8"/>
      <c r="FI793" s="8"/>
      <c r="FJ793" s="8"/>
      <c r="FK793" s="8"/>
      <c r="FL793" s="8"/>
      <c r="FM793" s="8"/>
      <c r="FN793" s="8"/>
      <c r="FO793" s="8"/>
      <c r="FP793" s="8"/>
      <c r="FQ793" s="8"/>
      <c r="FR793" s="8"/>
      <c r="FS793" s="8"/>
      <c r="FT793" s="8"/>
      <c r="FU793" s="8"/>
      <c r="FV793" s="8"/>
      <c r="FW793" s="8"/>
      <c r="FX793" s="8"/>
      <c r="FY793" s="8"/>
      <c r="FZ793" s="8"/>
      <c r="GA793" s="8"/>
      <c r="GB793" s="8"/>
      <c r="GC793" s="8"/>
      <c r="GD793" s="8"/>
      <c r="GE793" s="8"/>
      <c r="GF793" s="8"/>
      <c r="GG793" s="8"/>
      <c r="GH793" s="8"/>
      <c r="GI793" s="8"/>
      <c r="GJ793" s="8"/>
      <c r="GK793" s="8"/>
      <c r="GL793" s="8"/>
      <c r="GM793" s="8"/>
      <c r="GN793" s="8"/>
      <c r="GO793" s="8"/>
      <c r="GP793" s="8"/>
      <c r="GQ793" s="8"/>
      <c r="GR793" s="8"/>
      <c r="GS793" s="8"/>
      <c r="GT793" s="8"/>
      <c r="GU793" s="8"/>
      <c r="GV793" s="8"/>
      <c r="GW793" s="8"/>
      <c r="GX793" s="8"/>
      <c r="GY793" s="8"/>
      <c r="GZ793" s="8"/>
      <c r="HA793" s="8"/>
      <c r="HB793" s="8"/>
      <c r="HC793" s="8"/>
      <c r="HD793" s="8"/>
    </row>
    <row r="794" spans="2:212"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103"/>
      <c r="R794" s="8"/>
      <c r="S794" s="8"/>
      <c r="T794" s="103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9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  <c r="AY794" s="8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8"/>
      <c r="BS794" s="8"/>
      <c r="BT794" s="8"/>
      <c r="BU794" s="8"/>
      <c r="BV794" s="8"/>
      <c r="BW794" s="8"/>
      <c r="BX794" s="8"/>
      <c r="BY794" s="8"/>
      <c r="BZ794" s="8"/>
      <c r="CA794" s="8"/>
      <c r="CB794" s="8"/>
      <c r="CC794" s="8"/>
      <c r="CD794" s="8"/>
      <c r="CE794" s="8"/>
      <c r="CF794" s="8"/>
      <c r="CG794" s="8"/>
      <c r="CH794" s="8"/>
      <c r="CI794" s="8"/>
      <c r="CJ794" s="8"/>
      <c r="CK794" s="8"/>
      <c r="CL794" s="8"/>
      <c r="CM794" s="8"/>
      <c r="CN794" s="8"/>
      <c r="CO794" s="8"/>
      <c r="CP794" s="8"/>
      <c r="CQ794" s="9"/>
      <c r="CR794" s="8"/>
      <c r="CS794" s="8"/>
      <c r="CT794" s="8"/>
      <c r="CU794" s="8"/>
      <c r="CV794" s="8"/>
      <c r="CW794" s="8"/>
      <c r="CX794" s="8"/>
      <c r="CY794" s="8"/>
      <c r="CZ794" s="8"/>
      <c r="DA794" s="8"/>
      <c r="DB794" s="8"/>
      <c r="DC794" s="8"/>
      <c r="DD794" s="8"/>
      <c r="DE794" s="8"/>
      <c r="DF794" s="12"/>
      <c r="DG794" s="8"/>
      <c r="DH794" s="8"/>
      <c r="DI794" s="8"/>
      <c r="DJ794" s="8"/>
      <c r="DK794" s="8"/>
      <c r="DL794" s="8"/>
      <c r="DM794" s="8"/>
      <c r="DN794" s="8"/>
      <c r="DO794" s="8"/>
      <c r="DP794" s="8"/>
      <c r="DQ794" s="8"/>
      <c r="DR794" s="8"/>
      <c r="DS794" s="8"/>
      <c r="DT794" s="8"/>
      <c r="DU794" s="8"/>
      <c r="DV794" s="8"/>
      <c r="DW794" s="8"/>
      <c r="DX794" s="8"/>
      <c r="DY794" s="8"/>
      <c r="DZ794" s="8"/>
      <c r="EA794" s="8"/>
      <c r="EB794" s="8"/>
      <c r="EC794" s="8"/>
      <c r="ED794" s="8"/>
      <c r="EE794" s="8"/>
      <c r="EF794" s="8"/>
      <c r="EG794" s="8"/>
      <c r="EH794" s="8"/>
      <c r="EI794" s="8"/>
      <c r="EJ794" s="8"/>
      <c r="EK794" s="8"/>
      <c r="EL794" s="8"/>
      <c r="EM794" s="8"/>
      <c r="EN794" s="8"/>
      <c r="EO794" s="8"/>
      <c r="EP794" s="8"/>
      <c r="EQ794" s="8"/>
      <c r="ER794" s="8"/>
      <c r="ES794" s="8"/>
      <c r="ET794" s="8"/>
      <c r="EU794" s="8"/>
      <c r="EV794" s="8"/>
      <c r="EW794" s="8"/>
      <c r="EX794" s="8"/>
      <c r="EY794" s="8"/>
      <c r="EZ794" s="8"/>
      <c r="FA794" s="8"/>
      <c r="FB794" s="8"/>
      <c r="FC794" s="8"/>
      <c r="FD794" s="8"/>
      <c r="FE794" s="8"/>
      <c r="FF794" s="8"/>
      <c r="FG794" s="8"/>
      <c r="FH794" s="8"/>
      <c r="FI794" s="8"/>
      <c r="FJ794" s="8"/>
      <c r="FK794" s="8"/>
      <c r="FL794" s="8"/>
      <c r="FM794" s="8"/>
      <c r="FN794" s="8"/>
      <c r="FO794" s="8"/>
      <c r="FP794" s="8"/>
      <c r="FQ794" s="8"/>
      <c r="FR794" s="8"/>
      <c r="FS794" s="8"/>
      <c r="FT794" s="8"/>
      <c r="FU794" s="8"/>
      <c r="FV794" s="8"/>
      <c r="FW794" s="8"/>
      <c r="FX794" s="8"/>
      <c r="FY794" s="8"/>
      <c r="FZ794" s="8"/>
      <c r="GA794" s="8"/>
      <c r="GB794" s="8"/>
      <c r="GC794" s="8"/>
      <c r="GD794" s="8"/>
      <c r="GE794" s="8"/>
      <c r="GF794" s="8"/>
      <c r="GG794" s="8"/>
      <c r="GH794" s="8"/>
      <c r="GI794" s="8"/>
      <c r="GJ794" s="8"/>
      <c r="GK794" s="8"/>
      <c r="GL794" s="8"/>
      <c r="GM794" s="8"/>
      <c r="GN794" s="8"/>
      <c r="GO794" s="8"/>
      <c r="GP794" s="8"/>
      <c r="GQ794" s="8"/>
      <c r="GR794" s="8"/>
      <c r="GS794" s="8"/>
      <c r="GT794" s="8"/>
      <c r="GU794" s="8"/>
      <c r="GV794" s="8"/>
      <c r="GW794" s="8"/>
      <c r="GX794" s="8"/>
      <c r="GY794" s="8"/>
      <c r="GZ794" s="8"/>
      <c r="HA794" s="8"/>
      <c r="HB794" s="8"/>
      <c r="HC794" s="8"/>
      <c r="HD794" s="8"/>
    </row>
    <row r="795" spans="2:212"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103"/>
      <c r="R795" s="8"/>
      <c r="S795" s="8"/>
      <c r="T795" s="103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9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  <c r="AY795" s="8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8"/>
      <c r="BS795" s="8"/>
      <c r="BT795" s="8"/>
      <c r="BU795" s="8"/>
      <c r="BV795" s="8"/>
      <c r="BW795" s="8"/>
      <c r="BX795" s="8"/>
      <c r="BY795" s="8"/>
      <c r="BZ795" s="8"/>
      <c r="CA795" s="8"/>
      <c r="CB795" s="8"/>
      <c r="CC795" s="8"/>
      <c r="CD795" s="8"/>
      <c r="CE795" s="8"/>
      <c r="CF795" s="8"/>
      <c r="CG795" s="8"/>
      <c r="CH795" s="8"/>
      <c r="CI795" s="8"/>
      <c r="CJ795" s="8"/>
      <c r="CK795" s="8"/>
      <c r="CL795" s="8"/>
      <c r="CM795" s="8"/>
      <c r="CN795" s="8"/>
      <c r="CO795" s="8"/>
      <c r="CP795" s="8"/>
      <c r="CQ795" s="9"/>
      <c r="CR795" s="8"/>
      <c r="CS795" s="8"/>
      <c r="CT795" s="8"/>
      <c r="CU795" s="8"/>
      <c r="CV795" s="8"/>
      <c r="CW795" s="8"/>
      <c r="CX795" s="8"/>
      <c r="CY795" s="8"/>
      <c r="CZ795" s="8"/>
      <c r="DA795" s="8"/>
      <c r="DB795" s="8"/>
      <c r="DC795" s="8"/>
      <c r="DD795" s="8"/>
      <c r="DE795" s="8"/>
      <c r="DF795" s="12"/>
      <c r="DG795" s="8"/>
      <c r="DH795" s="8"/>
      <c r="DI795" s="8"/>
      <c r="DJ795" s="8"/>
      <c r="DK795" s="8"/>
      <c r="DL795" s="8"/>
      <c r="DM795" s="8"/>
      <c r="DN795" s="8"/>
      <c r="DO795" s="8"/>
      <c r="DP795" s="8"/>
      <c r="DQ795" s="8"/>
      <c r="DR795" s="8"/>
      <c r="DS795" s="8"/>
      <c r="DT795" s="8"/>
      <c r="DU795" s="8"/>
      <c r="DV795" s="8"/>
      <c r="DW795" s="8"/>
      <c r="DX795" s="8"/>
      <c r="DY795" s="8"/>
      <c r="DZ795" s="8"/>
      <c r="EA795" s="8"/>
      <c r="EB795" s="8"/>
      <c r="EC795" s="8"/>
      <c r="ED795" s="8"/>
      <c r="EE795" s="8"/>
      <c r="EF795" s="8"/>
      <c r="EG795" s="8"/>
      <c r="EH795" s="8"/>
      <c r="EI795" s="8"/>
      <c r="EJ795" s="8"/>
      <c r="EK795" s="8"/>
      <c r="EL795" s="8"/>
      <c r="EM795" s="8"/>
      <c r="EN795" s="8"/>
      <c r="EO795" s="8"/>
      <c r="EP795" s="8"/>
      <c r="EQ795" s="8"/>
      <c r="ER795" s="8"/>
      <c r="ES795" s="8"/>
      <c r="ET795" s="8"/>
      <c r="EU795" s="8"/>
      <c r="EV795" s="8"/>
      <c r="EW795" s="8"/>
      <c r="EX795" s="8"/>
      <c r="EY795" s="8"/>
      <c r="EZ795" s="8"/>
      <c r="FA795" s="8"/>
      <c r="FB795" s="8"/>
      <c r="FC795" s="8"/>
      <c r="FD795" s="8"/>
      <c r="FE795" s="8"/>
      <c r="FF795" s="8"/>
      <c r="FG795" s="8"/>
      <c r="FH795" s="8"/>
      <c r="FI795" s="8"/>
      <c r="FJ795" s="8"/>
      <c r="FK795" s="8"/>
      <c r="FL795" s="8"/>
      <c r="FM795" s="8"/>
      <c r="FN795" s="8"/>
      <c r="FO795" s="8"/>
      <c r="FP795" s="8"/>
      <c r="FQ795" s="8"/>
      <c r="FR795" s="8"/>
      <c r="FS795" s="8"/>
      <c r="FT795" s="8"/>
      <c r="FU795" s="8"/>
      <c r="FV795" s="8"/>
      <c r="FW795" s="8"/>
      <c r="FX795" s="8"/>
      <c r="FY795" s="8"/>
      <c r="FZ795" s="8"/>
      <c r="GA795" s="8"/>
      <c r="GB795" s="8"/>
      <c r="GC795" s="8"/>
      <c r="GD795" s="8"/>
      <c r="GE795" s="8"/>
      <c r="GF795" s="8"/>
      <c r="GG795" s="8"/>
      <c r="GH795" s="8"/>
      <c r="GI795" s="8"/>
      <c r="GJ795" s="8"/>
      <c r="GK795" s="8"/>
      <c r="GL795" s="8"/>
      <c r="GM795" s="8"/>
      <c r="GN795" s="8"/>
      <c r="GO795" s="8"/>
      <c r="GP795" s="8"/>
      <c r="GQ795" s="8"/>
      <c r="GR795" s="8"/>
      <c r="GS795" s="8"/>
      <c r="GT795" s="8"/>
      <c r="GU795" s="8"/>
      <c r="GV795" s="8"/>
      <c r="GW795" s="8"/>
      <c r="GX795" s="8"/>
      <c r="GY795" s="8"/>
      <c r="GZ795" s="8"/>
      <c r="HA795" s="8"/>
      <c r="HB795" s="8"/>
      <c r="HC795" s="8"/>
      <c r="HD795" s="8"/>
    </row>
    <row r="796" spans="2:212"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103"/>
      <c r="R796" s="8"/>
      <c r="S796" s="8"/>
      <c r="T796" s="103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9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  <c r="AY796" s="8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8"/>
      <c r="BS796" s="8"/>
      <c r="BT796" s="8"/>
      <c r="BU796" s="8"/>
      <c r="BV796" s="8"/>
      <c r="BW796" s="8"/>
      <c r="BX796" s="8"/>
      <c r="BY796" s="8"/>
      <c r="BZ796" s="8"/>
      <c r="CA796" s="8"/>
      <c r="CB796" s="8"/>
      <c r="CC796" s="8"/>
      <c r="CD796" s="8"/>
      <c r="CE796" s="8"/>
      <c r="CF796" s="8"/>
      <c r="CG796" s="8"/>
      <c r="CH796" s="8"/>
      <c r="CI796" s="8"/>
      <c r="CJ796" s="8"/>
      <c r="CK796" s="8"/>
      <c r="CL796" s="8"/>
      <c r="CM796" s="8"/>
      <c r="CN796" s="8"/>
      <c r="CO796" s="8"/>
      <c r="CP796" s="8"/>
      <c r="CQ796" s="9"/>
      <c r="CR796" s="8"/>
      <c r="CS796" s="8"/>
      <c r="CT796" s="8"/>
      <c r="CU796" s="8"/>
      <c r="CV796" s="8"/>
      <c r="CW796" s="8"/>
      <c r="CX796" s="8"/>
      <c r="CY796" s="8"/>
      <c r="CZ796" s="8"/>
      <c r="DA796" s="8"/>
      <c r="DB796" s="8"/>
      <c r="DC796" s="8"/>
      <c r="DD796" s="8"/>
      <c r="DE796" s="8"/>
      <c r="DF796" s="12"/>
      <c r="DG796" s="8"/>
      <c r="DH796" s="8"/>
      <c r="DI796" s="8"/>
      <c r="DJ796" s="8"/>
      <c r="DK796" s="8"/>
      <c r="DL796" s="8"/>
      <c r="DM796" s="8"/>
      <c r="DN796" s="8"/>
      <c r="DO796" s="8"/>
      <c r="DP796" s="8"/>
      <c r="DQ796" s="8"/>
      <c r="DR796" s="8"/>
      <c r="DS796" s="8"/>
      <c r="DT796" s="8"/>
      <c r="DU796" s="8"/>
      <c r="DV796" s="8"/>
      <c r="DW796" s="8"/>
      <c r="DX796" s="8"/>
      <c r="DY796" s="8"/>
      <c r="DZ796" s="8"/>
      <c r="EA796" s="8"/>
      <c r="EB796" s="8"/>
      <c r="EC796" s="8"/>
      <c r="ED796" s="8"/>
      <c r="EE796" s="8"/>
      <c r="EF796" s="8"/>
      <c r="EG796" s="8"/>
      <c r="EH796" s="8"/>
      <c r="EI796" s="8"/>
      <c r="EJ796" s="8"/>
      <c r="EK796" s="8"/>
      <c r="EL796" s="8"/>
      <c r="EM796" s="8"/>
      <c r="EN796" s="8"/>
      <c r="EO796" s="8"/>
      <c r="EP796" s="8"/>
      <c r="EQ796" s="8"/>
      <c r="ER796" s="8"/>
      <c r="ES796" s="8"/>
      <c r="ET796" s="8"/>
      <c r="EU796" s="8"/>
      <c r="EV796" s="8"/>
      <c r="EW796" s="8"/>
      <c r="EX796" s="8"/>
      <c r="EY796" s="8"/>
      <c r="EZ796" s="8"/>
      <c r="FA796" s="8"/>
      <c r="FB796" s="8"/>
      <c r="FC796" s="8"/>
      <c r="FD796" s="8"/>
      <c r="FE796" s="8"/>
      <c r="FF796" s="8"/>
      <c r="FG796" s="8"/>
      <c r="FH796" s="8"/>
      <c r="FI796" s="8"/>
      <c r="FJ796" s="8"/>
      <c r="FK796" s="8"/>
      <c r="FL796" s="8"/>
      <c r="FM796" s="8"/>
      <c r="FN796" s="8"/>
      <c r="FO796" s="8"/>
      <c r="FP796" s="8"/>
      <c r="FQ796" s="8"/>
      <c r="FR796" s="8"/>
      <c r="FS796" s="8"/>
      <c r="FT796" s="8"/>
      <c r="FU796" s="8"/>
      <c r="FV796" s="8"/>
      <c r="FW796" s="8"/>
      <c r="FX796" s="8"/>
      <c r="FY796" s="8"/>
      <c r="FZ796" s="8"/>
      <c r="GA796" s="8"/>
      <c r="GB796" s="8"/>
      <c r="GC796" s="8"/>
      <c r="GD796" s="8"/>
      <c r="GE796" s="8"/>
      <c r="GF796" s="8"/>
      <c r="GG796" s="8"/>
      <c r="GH796" s="8"/>
      <c r="GI796" s="8"/>
      <c r="GJ796" s="8"/>
      <c r="GK796" s="8"/>
      <c r="GL796" s="8"/>
      <c r="GM796" s="8"/>
      <c r="GN796" s="8"/>
      <c r="GO796" s="8"/>
      <c r="GP796" s="8"/>
      <c r="GQ796" s="8"/>
      <c r="GR796" s="8"/>
      <c r="GS796" s="8"/>
      <c r="GT796" s="8"/>
      <c r="GU796" s="8"/>
      <c r="GV796" s="8"/>
      <c r="GW796" s="8"/>
      <c r="GX796" s="8"/>
      <c r="GY796" s="8"/>
      <c r="GZ796" s="8"/>
      <c r="HA796" s="8"/>
      <c r="HB796" s="8"/>
      <c r="HC796" s="8"/>
      <c r="HD796" s="8"/>
    </row>
    <row r="797" spans="2:212"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103"/>
      <c r="R797" s="8"/>
      <c r="S797" s="8"/>
      <c r="T797" s="103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9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  <c r="AY797" s="8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8"/>
      <c r="BS797" s="8"/>
      <c r="BT797" s="8"/>
      <c r="BU797" s="8"/>
      <c r="BV797" s="8"/>
      <c r="BW797" s="8"/>
      <c r="BX797" s="8"/>
      <c r="BY797" s="8"/>
      <c r="BZ797" s="8"/>
      <c r="CA797" s="8"/>
      <c r="CB797" s="8"/>
      <c r="CC797" s="8"/>
      <c r="CD797" s="8"/>
      <c r="CE797" s="8"/>
      <c r="CF797" s="8"/>
      <c r="CG797" s="8"/>
      <c r="CH797" s="8"/>
      <c r="CI797" s="8"/>
      <c r="CJ797" s="8"/>
      <c r="CK797" s="8"/>
      <c r="CL797" s="8"/>
      <c r="CM797" s="8"/>
      <c r="CN797" s="8"/>
      <c r="CO797" s="8"/>
      <c r="CP797" s="8"/>
      <c r="CQ797" s="9"/>
      <c r="CR797" s="8"/>
      <c r="CS797" s="8"/>
      <c r="CT797" s="8"/>
      <c r="CU797" s="8"/>
      <c r="CV797" s="8"/>
      <c r="CW797" s="8"/>
      <c r="CX797" s="8"/>
      <c r="CY797" s="8"/>
      <c r="CZ797" s="8"/>
      <c r="DA797" s="8"/>
      <c r="DB797" s="8"/>
      <c r="DC797" s="8"/>
      <c r="DD797" s="8"/>
      <c r="DE797" s="8"/>
      <c r="DF797" s="12"/>
      <c r="DG797" s="8"/>
      <c r="DH797" s="8"/>
      <c r="DI797" s="8"/>
      <c r="DJ797" s="8"/>
      <c r="DK797" s="8"/>
      <c r="DL797" s="8"/>
      <c r="DM797" s="8"/>
      <c r="DN797" s="8"/>
      <c r="DO797" s="8"/>
      <c r="DP797" s="8"/>
      <c r="DQ797" s="8"/>
      <c r="DR797" s="8"/>
      <c r="DS797" s="8"/>
      <c r="DT797" s="8"/>
      <c r="DU797" s="8"/>
      <c r="DV797" s="8"/>
      <c r="DW797" s="8"/>
      <c r="DX797" s="8"/>
      <c r="DY797" s="8"/>
      <c r="DZ797" s="8"/>
      <c r="EA797" s="8"/>
      <c r="EB797" s="8"/>
      <c r="EC797" s="8"/>
      <c r="ED797" s="8"/>
      <c r="EE797" s="8"/>
      <c r="EF797" s="8"/>
      <c r="EG797" s="8"/>
      <c r="EH797" s="8"/>
      <c r="EI797" s="8"/>
      <c r="EJ797" s="8"/>
      <c r="EK797" s="8"/>
      <c r="EL797" s="8"/>
      <c r="EM797" s="8"/>
      <c r="EN797" s="8"/>
      <c r="EO797" s="8"/>
      <c r="EP797" s="8"/>
      <c r="EQ797" s="8"/>
      <c r="ER797" s="8"/>
      <c r="ES797" s="8"/>
      <c r="ET797" s="8"/>
      <c r="EU797" s="8"/>
      <c r="EV797" s="8"/>
      <c r="EW797" s="8"/>
      <c r="EX797" s="8"/>
      <c r="EY797" s="8"/>
      <c r="EZ797" s="8"/>
      <c r="FA797" s="8"/>
      <c r="FB797" s="8"/>
      <c r="FC797" s="8"/>
      <c r="FD797" s="8"/>
      <c r="FE797" s="8"/>
      <c r="FF797" s="8"/>
      <c r="FG797" s="8"/>
      <c r="FH797" s="8"/>
      <c r="FI797" s="8"/>
      <c r="FJ797" s="8"/>
      <c r="FK797" s="8"/>
      <c r="FL797" s="8"/>
      <c r="FM797" s="8"/>
      <c r="FN797" s="8"/>
      <c r="FO797" s="8"/>
      <c r="FP797" s="8"/>
      <c r="FQ797" s="8"/>
      <c r="FR797" s="8"/>
      <c r="FS797" s="8"/>
      <c r="FT797" s="8"/>
      <c r="FU797" s="8"/>
      <c r="FV797" s="8"/>
      <c r="FW797" s="8"/>
      <c r="FX797" s="8"/>
      <c r="FY797" s="8"/>
      <c r="FZ797" s="8"/>
      <c r="GA797" s="8"/>
      <c r="GB797" s="8"/>
      <c r="GC797" s="8"/>
      <c r="GD797" s="8"/>
      <c r="GE797" s="8"/>
      <c r="GF797" s="8"/>
      <c r="GG797" s="8"/>
      <c r="GH797" s="8"/>
      <c r="GI797" s="8"/>
      <c r="GJ797" s="8"/>
      <c r="GK797" s="8"/>
      <c r="GL797" s="8"/>
      <c r="GM797" s="8"/>
      <c r="GN797" s="8"/>
      <c r="GO797" s="8"/>
      <c r="GP797" s="8"/>
      <c r="GQ797" s="8"/>
      <c r="GR797" s="8"/>
      <c r="GS797" s="8"/>
      <c r="GT797" s="8"/>
      <c r="GU797" s="8"/>
      <c r="GV797" s="8"/>
      <c r="GW797" s="8"/>
      <c r="GX797" s="8"/>
      <c r="GY797" s="8"/>
      <c r="GZ797" s="8"/>
      <c r="HA797" s="8"/>
      <c r="HB797" s="8"/>
      <c r="HC797" s="8"/>
      <c r="HD797" s="8"/>
    </row>
    <row r="798" spans="2:212"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103"/>
      <c r="R798" s="8"/>
      <c r="S798" s="8"/>
      <c r="T798" s="103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9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  <c r="AY798" s="8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8"/>
      <c r="BS798" s="8"/>
      <c r="BT798" s="8"/>
      <c r="BU798" s="8"/>
      <c r="BV798" s="8"/>
      <c r="BW798" s="8"/>
      <c r="BX798" s="8"/>
      <c r="BY798" s="8"/>
      <c r="BZ798" s="8"/>
      <c r="CA798" s="8"/>
      <c r="CB798" s="8"/>
      <c r="CC798" s="8"/>
      <c r="CD798" s="8"/>
      <c r="CE798" s="8"/>
      <c r="CF798" s="8"/>
      <c r="CG798" s="8"/>
      <c r="CH798" s="8"/>
      <c r="CI798" s="8"/>
      <c r="CJ798" s="8"/>
      <c r="CK798" s="8"/>
      <c r="CL798" s="8"/>
      <c r="CM798" s="8"/>
      <c r="CN798" s="8"/>
      <c r="CO798" s="8"/>
      <c r="CP798" s="8"/>
      <c r="CQ798" s="9"/>
      <c r="CR798" s="8"/>
      <c r="CS798" s="8"/>
      <c r="CT798" s="8"/>
      <c r="CU798" s="8"/>
      <c r="CV798" s="8"/>
      <c r="CW798" s="8"/>
      <c r="CX798" s="8"/>
      <c r="CY798" s="8"/>
      <c r="CZ798" s="8"/>
      <c r="DA798" s="8"/>
      <c r="DB798" s="8"/>
      <c r="DC798" s="8"/>
      <c r="DD798" s="8"/>
      <c r="DE798" s="8"/>
      <c r="DF798" s="12"/>
      <c r="DG798" s="8"/>
      <c r="DH798" s="8"/>
      <c r="DI798" s="8"/>
      <c r="DJ798" s="8"/>
      <c r="DK798" s="8"/>
      <c r="DL798" s="8"/>
      <c r="DM798" s="8"/>
      <c r="DN798" s="8"/>
      <c r="DO798" s="8"/>
      <c r="DP798" s="8"/>
      <c r="DQ798" s="8"/>
      <c r="DR798" s="8"/>
      <c r="DS798" s="8"/>
      <c r="DT798" s="8"/>
      <c r="DU798" s="8"/>
      <c r="DV798" s="8"/>
      <c r="DW798" s="8"/>
      <c r="DX798" s="8"/>
      <c r="DY798" s="8"/>
      <c r="DZ798" s="8"/>
      <c r="EA798" s="8"/>
      <c r="EB798" s="8"/>
      <c r="EC798" s="8"/>
      <c r="ED798" s="8"/>
      <c r="EE798" s="8"/>
      <c r="EF798" s="8"/>
      <c r="EG798" s="8"/>
      <c r="EH798" s="8"/>
      <c r="EI798" s="8"/>
      <c r="EJ798" s="8"/>
      <c r="EK798" s="8"/>
      <c r="EL798" s="8"/>
      <c r="EM798" s="8"/>
      <c r="EN798" s="8"/>
      <c r="EO798" s="8"/>
      <c r="EP798" s="8"/>
      <c r="EQ798" s="8"/>
      <c r="ER798" s="8"/>
      <c r="ES798" s="8"/>
      <c r="ET798" s="8"/>
      <c r="EU798" s="8"/>
      <c r="EV798" s="8"/>
      <c r="EW798" s="8"/>
      <c r="EX798" s="8"/>
      <c r="EY798" s="8"/>
      <c r="EZ798" s="8"/>
      <c r="FA798" s="8"/>
      <c r="FB798" s="8"/>
      <c r="FC798" s="8"/>
      <c r="FD798" s="8"/>
      <c r="FE798" s="8"/>
      <c r="FF798" s="8"/>
      <c r="FG798" s="8"/>
      <c r="FH798" s="8"/>
      <c r="FI798" s="8"/>
      <c r="FJ798" s="8"/>
      <c r="FK798" s="8"/>
      <c r="FL798" s="8"/>
      <c r="FM798" s="8"/>
      <c r="FN798" s="8"/>
      <c r="FO798" s="8"/>
      <c r="FP798" s="8"/>
      <c r="FQ798" s="8"/>
      <c r="FR798" s="8"/>
      <c r="FS798" s="8"/>
      <c r="FT798" s="8"/>
      <c r="FU798" s="8"/>
      <c r="FV798" s="8"/>
      <c r="FW798" s="8"/>
      <c r="FX798" s="8"/>
      <c r="FY798" s="8"/>
      <c r="FZ798" s="8"/>
      <c r="GA798" s="8"/>
      <c r="GB798" s="8"/>
      <c r="GC798" s="8"/>
      <c r="GD798" s="8"/>
      <c r="GE798" s="8"/>
      <c r="GF798" s="8"/>
      <c r="GG798" s="8"/>
      <c r="GH798" s="8"/>
      <c r="GI798" s="8"/>
      <c r="GJ798" s="8"/>
      <c r="GK798" s="8"/>
      <c r="GL798" s="8"/>
      <c r="GM798" s="8"/>
      <c r="GN798" s="8"/>
      <c r="GO798" s="8"/>
      <c r="GP798" s="8"/>
      <c r="GQ798" s="8"/>
      <c r="GR798" s="8"/>
      <c r="GS798" s="8"/>
      <c r="GT798" s="8"/>
      <c r="GU798" s="8"/>
      <c r="GV798" s="8"/>
      <c r="GW798" s="8"/>
      <c r="GX798" s="8"/>
      <c r="GY798" s="8"/>
      <c r="GZ798" s="8"/>
      <c r="HA798" s="8"/>
      <c r="HB798" s="8"/>
      <c r="HC798" s="8"/>
      <c r="HD798" s="8"/>
    </row>
    <row r="799" spans="2:212"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103"/>
      <c r="R799" s="8"/>
      <c r="S799" s="8"/>
      <c r="T799" s="103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9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  <c r="AY799" s="8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8"/>
      <c r="BS799" s="8"/>
      <c r="BT799" s="8"/>
      <c r="BU799" s="8"/>
      <c r="BV799" s="8"/>
      <c r="BW799" s="8"/>
      <c r="BX799" s="8"/>
      <c r="BY799" s="8"/>
      <c r="BZ799" s="8"/>
      <c r="CA799" s="8"/>
      <c r="CB799" s="8"/>
      <c r="CC799" s="8"/>
      <c r="CD799" s="8"/>
      <c r="CE799" s="8"/>
      <c r="CF799" s="8"/>
      <c r="CG799" s="8"/>
      <c r="CH799" s="8"/>
      <c r="CI799" s="8"/>
      <c r="CJ799" s="8"/>
      <c r="CK799" s="8"/>
      <c r="CL799" s="8"/>
      <c r="CM799" s="8"/>
      <c r="CN799" s="8"/>
      <c r="CO799" s="8"/>
      <c r="CP799" s="8"/>
      <c r="CQ799" s="9"/>
      <c r="CR799" s="8"/>
      <c r="CS799" s="8"/>
      <c r="CT799" s="8"/>
      <c r="CU799" s="8"/>
      <c r="CV799" s="8"/>
      <c r="CW799" s="8"/>
      <c r="CX799" s="8"/>
      <c r="CY799" s="8"/>
      <c r="CZ799" s="8"/>
      <c r="DA799" s="8"/>
      <c r="DB799" s="8"/>
      <c r="DC799" s="8"/>
      <c r="DD799" s="8"/>
      <c r="DE799" s="8"/>
      <c r="DF799" s="12"/>
      <c r="DG799" s="8"/>
      <c r="DH799" s="8"/>
      <c r="DI799" s="8"/>
      <c r="DJ799" s="8"/>
      <c r="DK799" s="8"/>
      <c r="DL799" s="8"/>
      <c r="DM799" s="8"/>
      <c r="DN799" s="8"/>
      <c r="DO799" s="8"/>
      <c r="DP799" s="8"/>
      <c r="DQ799" s="8"/>
      <c r="DR799" s="8"/>
      <c r="DS799" s="8"/>
      <c r="DT799" s="8"/>
      <c r="DU799" s="8"/>
      <c r="DV799" s="8"/>
      <c r="DW799" s="8"/>
      <c r="DX799" s="8"/>
      <c r="DY799" s="8"/>
      <c r="DZ799" s="8"/>
      <c r="EA799" s="8"/>
      <c r="EB799" s="8"/>
      <c r="EC799" s="8"/>
      <c r="ED799" s="8"/>
      <c r="EE799" s="8"/>
      <c r="EF799" s="8"/>
      <c r="EG799" s="8"/>
      <c r="EH799" s="8"/>
      <c r="EI799" s="8"/>
      <c r="EJ799" s="8"/>
      <c r="EK799" s="8"/>
      <c r="EL799" s="8"/>
      <c r="EM799" s="8"/>
      <c r="EN799" s="8"/>
      <c r="EO799" s="8"/>
      <c r="EP799" s="8"/>
      <c r="EQ799" s="8"/>
      <c r="ER799" s="8"/>
      <c r="ES799" s="8"/>
      <c r="ET799" s="8"/>
      <c r="EU799" s="8"/>
      <c r="EV799" s="8"/>
      <c r="EW799" s="8"/>
      <c r="EX799" s="8"/>
      <c r="EY799" s="8"/>
      <c r="EZ799" s="8"/>
      <c r="FA799" s="8"/>
      <c r="FB799" s="8"/>
      <c r="FC799" s="8"/>
      <c r="FD799" s="8"/>
      <c r="FE799" s="8"/>
      <c r="FF799" s="8"/>
      <c r="FG799" s="8"/>
      <c r="FH799" s="8"/>
      <c r="FI799" s="8"/>
      <c r="FJ799" s="8"/>
      <c r="FK799" s="8"/>
      <c r="FL799" s="8"/>
      <c r="FM799" s="8"/>
      <c r="FN799" s="8"/>
      <c r="FO799" s="8"/>
      <c r="FP799" s="8"/>
      <c r="FQ799" s="8"/>
      <c r="FR799" s="8"/>
      <c r="FS799" s="8"/>
      <c r="FT799" s="8"/>
      <c r="FU799" s="8"/>
      <c r="FV799" s="8"/>
      <c r="FW799" s="8"/>
      <c r="FX799" s="8"/>
      <c r="FY799" s="8"/>
      <c r="FZ799" s="8"/>
      <c r="GA799" s="8"/>
      <c r="GB799" s="8"/>
      <c r="GC799" s="8"/>
      <c r="GD799" s="8"/>
      <c r="GE799" s="8"/>
      <c r="GF799" s="8"/>
      <c r="GG799" s="8"/>
      <c r="GH799" s="8"/>
      <c r="GI799" s="8"/>
      <c r="GJ799" s="8"/>
      <c r="GK799" s="8"/>
      <c r="GL799" s="8"/>
      <c r="GM799" s="8"/>
      <c r="GN799" s="8"/>
      <c r="GO799" s="8"/>
      <c r="GP799" s="8"/>
      <c r="GQ799" s="8"/>
      <c r="GR799" s="8"/>
      <c r="GS799" s="8"/>
      <c r="GT799" s="8"/>
      <c r="GU799" s="8"/>
      <c r="GV799" s="8"/>
      <c r="GW799" s="8"/>
      <c r="GX799" s="8"/>
      <c r="GY799" s="8"/>
      <c r="GZ799" s="8"/>
      <c r="HA799" s="8"/>
      <c r="HB799" s="8"/>
      <c r="HC799" s="8"/>
      <c r="HD799" s="8"/>
    </row>
    <row r="800" spans="2:212"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103"/>
      <c r="R800" s="8"/>
      <c r="S800" s="8"/>
      <c r="T800" s="103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9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  <c r="AY800" s="8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8"/>
      <c r="BS800" s="8"/>
      <c r="BT800" s="8"/>
      <c r="BU800" s="8"/>
      <c r="BV800" s="8"/>
      <c r="BW800" s="8"/>
      <c r="BX800" s="8"/>
      <c r="BY800" s="8"/>
      <c r="BZ800" s="8"/>
      <c r="CA800" s="8"/>
      <c r="CB800" s="8"/>
      <c r="CC800" s="8"/>
      <c r="CD800" s="8"/>
      <c r="CE800" s="8"/>
      <c r="CF800" s="8"/>
      <c r="CG800" s="8"/>
      <c r="CH800" s="8"/>
      <c r="CI800" s="8"/>
      <c r="CJ800" s="8"/>
      <c r="CK800" s="8"/>
      <c r="CL800" s="8"/>
      <c r="CM800" s="8"/>
      <c r="CN800" s="8"/>
      <c r="CO800" s="8"/>
      <c r="CP800" s="8"/>
      <c r="CQ800" s="9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12"/>
      <c r="DG800" s="8"/>
      <c r="DH800" s="8"/>
      <c r="DI800" s="8"/>
      <c r="DJ800" s="8"/>
      <c r="DK800" s="8"/>
      <c r="DL800" s="8"/>
      <c r="DM800" s="8"/>
      <c r="DN800" s="8"/>
      <c r="DO800" s="8"/>
      <c r="DP800" s="8"/>
      <c r="DQ800" s="8"/>
      <c r="DR800" s="8"/>
      <c r="DS800" s="8"/>
      <c r="DT800" s="8"/>
      <c r="DU800" s="8"/>
      <c r="DV800" s="8"/>
      <c r="DW800" s="8"/>
      <c r="DX800" s="8"/>
      <c r="DY800" s="8"/>
      <c r="DZ800" s="8"/>
      <c r="EA800" s="8"/>
      <c r="EB800" s="8"/>
      <c r="EC800" s="8"/>
      <c r="ED800" s="8"/>
      <c r="EE800" s="8"/>
      <c r="EF800" s="8"/>
      <c r="EG800" s="8"/>
      <c r="EH800" s="8"/>
      <c r="EI800" s="8"/>
      <c r="EJ800" s="8"/>
      <c r="EK800" s="8"/>
      <c r="EL800" s="8"/>
      <c r="EM800" s="8"/>
      <c r="EN800" s="8"/>
      <c r="EO800" s="8"/>
      <c r="EP800" s="8"/>
      <c r="EQ800" s="8"/>
      <c r="ER800" s="8"/>
      <c r="ES800" s="8"/>
      <c r="ET800" s="8"/>
      <c r="EU800" s="8"/>
      <c r="EV800" s="8"/>
      <c r="EW800" s="8"/>
      <c r="EX800" s="8"/>
      <c r="EY800" s="8"/>
      <c r="EZ800" s="8"/>
      <c r="FA800" s="8"/>
      <c r="FB800" s="8"/>
      <c r="FC800" s="8"/>
      <c r="FD800" s="8"/>
      <c r="FE800" s="8"/>
      <c r="FF800" s="8"/>
      <c r="FG800" s="8"/>
      <c r="FH800" s="8"/>
      <c r="FI800" s="8"/>
      <c r="FJ800" s="8"/>
      <c r="FK800" s="8"/>
      <c r="FL800" s="8"/>
      <c r="FM800" s="8"/>
      <c r="FN800" s="8"/>
      <c r="FO800" s="8"/>
      <c r="FP800" s="8"/>
      <c r="FQ800" s="8"/>
      <c r="FR800" s="8"/>
      <c r="FS800" s="8"/>
      <c r="FT800" s="8"/>
      <c r="FU800" s="8"/>
      <c r="FV800" s="8"/>
      <c r="FW800" s="8"/>
      <c r="FX800" s="8"/>
      <c r="FY800" s="8"/>
      <c r="FZ800" s="8"/>
      <c r="GA800" s="8"/>
      <c r="GB800" s="8"/>
      <c r="GC800" s="8"/>
      <c r="GD800" s="8"/>
      <c r="GE800" s="8"/>
      <c r="GF800" s="8"/>
      <c r="GG800" s="8"/>
      <c r="GH800" s="8"/>
      <c r="GI800" s="8"/>
      <c r="GJ800" s="8"/>
      <c r="GK800" s="8"/>
      <c r="GL800" s="8"/>
      <c r="GM800" s="8"/>
      <c r="GN800" s="8"/>
      <c r="GO800" s="8"/>
      <c r="GP800" s="8"/>
      <c r="GQ800" s="8"/>
      <c r="GR800" s="8"/>
      <c r="GS800" s="8"/>
      <c r="GT800" s="8"/>
      <c r="GU800" s="8"/>
      <c r="GV800" s="8"/>
      <c r="GW800" s="8"/>
      <c r="GX800" s="8"/>
      <c r="GY800" s="8"/>
      <c r="GZ800" s="8"/>
      <c r="HA800" s="8"/>
      <c r="HB800" s="8"/>
      <c r="HC800" s="8"/>
      <c r="HD800" s="8"/>
    </row>
    <row r="801" spans="2:212"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103"/>
      <c r="R801" s="8"/>
      <c r="S801" s="8"/>
      <c r="T801" s="103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9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  <c r="AY801" s="8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8"/>
      <c r="BS801" s="8"/>
      <c r="BT801" s="8"/>
      <c r="BU801" s="8"/>
      <c r="BV801" s="8"/>
      <c r="BW801" s="8"/>
      <c r="BX801" s="8"/>
      <c r="BY801" s="8"/>
      <c r="BZ801" s="8"/>
      <c r="CA801" s="8"/>
      <c r="CB801" s="8"/>
      <c r="CC801" s="8"/>
      <c r="CD801" s="8"/>
      <c r="CE801" s="8"/>
      <c r="CF801" s="8"/>
      <c r="CG801" s="8"/>
      <c r="CH801" s="8"/>
      <c r="CI801" s="8"/>
      <c r="CJ801" s="8"/>
      <c r="CK801" s="8"/>
      <c r="CL801" s="8"/>
      <c r="CM801" s="8"/>
      <c r="CN801" s="8"/>
      <c r="CO801" s="8"/>
      <c r="CP801" s="8"/>
      <c r="CQ801" s="9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12"/>
      <c r="DG801" s="8"/>
      <c r="DH801" s="8"/>
      <c r="DI801" s="8"/>
      <c r="DJ801" s="8"/>
      <c r="DK801" s="8"/>
      <c r="DL801" s="8"/>
      <c r="DM801" s="8"/>
      <c r="DN801" s="8"/>
      <c r="DO801" s="8"/>
      <c r="DP801" s="8"/>
      <c r="DQ801" s="8"/>
      <c r="DR801" s="8"/>
      <c r="DS801" s="8"/>
      <c r="DT801" s="8"/>
      <c r="DU801" s="8"/>
      <c r="DV801" s="8"/>
      <c r="DW801" s="8"/>
      <c r="DX801" s="8"/>
      <c r="DY801" s="8"/>
      <c r="DZ801" s="8"/>
      <c r="EA801" s="8"/>
      <c r="EB801" s="8"/>
      <c r="EC801" s="8"/>
      <c r="ED801" s="8"/>
      <c r="EE801" s="8"/>
      <c r="EF801" s="8"/>
      <c r="EG801" s="8"/>
      <c r="EH801" s="8"/>
      <c r="EI801" s="8"/>
      <c r="EJ801" s="8"/>
      <c r="EK801" s="8"/>
      <c r="EL801" s="8"/>
      <c r="EM801" s="8"/>
      <c r="EN801" s="8"/>
      <c r="EO801" s="8"/>
      <c r="EP801" s="8"/>
      <c r="EQ801" s="8"/>
      <c r="ER801" s="8"/>
      <c r="ES801" s="8"/>
      <c r="ET801" s="8"/>
      <c r="EU801" s="8"/>
      <c r="EV801" s="8"/>
      <c r="EW801" s="8"/>
      <c r="EX801" s="8"/>
      <c r="EY801" s="8"/>
      <c r="EZ801" s="8"/>
      <c r="FA801" s="8"/>
      <c r="FB801" s="8"/>
      <c r="FC801" s="8"/>
      <c r="FD801" s="8"/>
      <c r="FE801" s="8"/>
      <c r="FF801" s="8"/>
      <c r="FG801" s="8"/>
      <c r="FH801" s="8"/>
      <c r="FI801" s="8"/>
      <c r="FJ801" s="8"/>
      <c r="FK801" s="8"/>
      <c r="FL801" s="8"/>
      <c r="FM801" s="8"/>
      <c r="FN801" s="8"/>
      <c r="FO801" s="8"/>
      <c r="FP801" s="8"/>
      <c r="FQ801" s="8"/>
      <c r="FR801" s="8"/>
      <c r="FS801" s="8"/>
      <c r="FT801" s="8"/>
      <c r="FU801" s="8"/>
      <c r="FV801" s="8"/>
      <c r="FW801" s="8"/>
      <c r="FX801" s="8"/>
      <c r="FY801" s="8"/>
      <c r="FZ801" s="8"/>
      <c r="GA801" s="8"/>
      <c r="GB801" s="8"/>
      <c r="GC801" s="8"/>
      <c r="GD801" s="8"/>
      <c r="GE801" s="8"/>
      <c r="GF801" s="8"/>
      <c r="GG801" s="8"/>
      <c r="GH801" s="8"/>
      <c r="GI801" s="8"/>
      <c r="GJ801" s="8"/>
      <c r="GK801" s="8"/>
      <c r="GL801" s="8"/>
      <c r="GM801" s="8"/>
      <c r="GN801" s="8"/>
      <c r="GO801" s="8"/>
      <c r="GP801" s="8"/>
      <c r="GQ801" s="8"/>
      <c r="GR801" s="8"/>
      <c r="GS801" s="8"/>
      <c r="GT801" s="8"/>
      <c r="GU801" s="8"/>
      <c r="GV801" s="8"/>
      <c r="GW801" s="8"/>
      <c r="GX801" s="8"/>
      <c r="GY801" s="8"/>
      <c r="GZ801" s="8"/>
      <c r="HA801" s="8"/>
      <c r="HB801" s="8"/>
      <c r="HC801" s="8"/>
      <c r="HD801" s="8"/>
    </row>
    <row r="802" spans="2:212"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103"/>
      <c r="R802" s="8"/>
      <c r="S802" s="8"/>
      <c r="T802" s="103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9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  <c r="AY802" s="8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8"/>
      <c r="BS802" s="8"/>
      <c r="BT802" s="8"/>
      <c r="BU802" s="8"/>
      <c r="BV802" s="8"/>
      <c r="BW802" s="8"/>
      <c r="BX802" s="8"/>
      <c r="BY802" s="8"/>
      <c r="BZ802" s="8"/>
      <c r="CA802" s="8"/>
      <c r="CB802" s="8"/>
      <c r="CC802" s="8"/>
      <c r="CD802" s="8"/>
      <c r="CE802" s="8"/>
      <c r="CF802" s="8"/>
      <c r="CG802" s="8"/>
      <c r="CH802" s="8"/>
      <c r="CI802" s="8"/>
      <c r="CJ802" s="8"/>
      <c r="CK802" s="8"/>
      <c r="CL802" s="8"/>
      <c r="CM802" s="8"/>
      <c r="CN802" s="8"/>
      <c r="CO802" s="8"/>
      <c r="CP802" s="8"/>
      <c r="CQ802" s="9"/>
      <c r="CR802" s="8"/>
      <c r="CS802" s="8"/>
      <c r="CT802" s="8"/>
      <c r="CU802" s="8"/>
      <c r="CV802" s="8"/>
      <c r="CW802" s="8"/>
      <c r="CX802" s="8"/>
      <c r="CY802" s="8"/>
      <c r="CZ802" s="8"/>
      <c r="DA802" s="8"/>
      <c r="DB802" s="8"/>
      <c r="DC802" s="8"/>
      <c r="DD802" s="8"/>
      <c r="DE802" s="8"/>
      <c r="DF802" s="12"/>
      <c r="DG802" s="8"/>
      <c r="DH802" s="8"/>
      <c r="DI802" s="8"/>
      <c r="DJ802" s="8"/>
      <c r="DK802" s="8"/>
      <c r="DL802" s="8"/>
      <c r="DM802" s="8"/>
      <c r="DN802" s="8"/>
      <c r="DO802" s="8"/>
      <c r="DP802" s="8"/>
      <c r="DQ802" s="8"/>
      <c r="DR802" s="8"/>
      <c r="DS802" s="8"/>
      <c r="DT802" s="8"/>
      <c r="DU802" s="8"/>
      <c r="DV802" s="8"/>
      <c r="DW802" s="8"/>
      <c r="DX802" s="8"/>
      <c r="DY802" s="8"/>
      <c r="DZ802" s="8"/>
      <c r="EA802" s="8"/>
      <c r="EB802" s="8"/>
      <c r="EC802" s="8"/>
      <c r="ED802" s="8"/>
      <c r="EE802" s="8"/>
      <c r="EF802" s="8"/>
      <c r="EG802" s="8"/>
      <c r="EH802" s="8"/>
      <c r="EI802" s="8"/>
      <c r="EJ802" s="8"/>
      <c r="EK802" s="8"/>
      <c r="EL802" s="8"/>
      <c r="EM802" s="8"/>
      <c r="EN802" s="8"/>
      <c r="EO802" s="8"/>
      <c r="EP802" s="8"/>
      <c r="EQ802" s="8"/>
      <c r="ER802" s="8"/>
      <c r="ES802" s="8"/>
      <c r="ET802" s="8"/>
      <c r="EU802" s="8"/>
      <c r="EV802" s="8"/>
      <c r="EW802" s="8"/>
      <c r="EX802" s="8"/>
      <c r="EY802" s="8"/>
      <c r="EZ802" s="8"/>
      <c r="FA802" s="8"/>
      <c r="FB802" s="8"/>
      <c r="FC802" s="8"/>
      <c r="FD802" s="8"/>
      <c r="FE802" s="8"/>
      <c r="FF802" s="8"/>
      <c r="FG802" s="8"/>
      <c r="FH802" s="8"/>
      <c r="FI802" s="8"/>
      <c r="FJ802" s="8"/>
      <c r="FK802" s="8"/>
      <c r="FL802" s="8"/>
      <c r="FM802" s="8"/>
      <c r="FN802" s="8"/>
      <c r="FO802" s="8"/>
      <c r="FP802" s="8"/>
      <c r="FQ802" s="8"/>
      <c r="FR802" s="8"/>
      <c r="FS802" s="8"/>
      <c r="FT802" s="8"/>
      <c r="FU802" s="8"/>
      <c r="FV802" s="8"/>
      <c r="FW802" s="8"/>
      <c r="FX802" s="8"/>
      <c r="FY802" s="8"/>
      <c r="FZ802" s="8"/>
      <c r="GA802" s="8"/>
      <c r="GB802" s="8"/>
      <c r="GC802" s="8"/>
      <c r="GD802" s="8"/>
      <c r="GE802" s="8"/>
      <c r="GF802" s="8"/>
      <c r="GG802" s="8"/>
      <c r="GH802" s="8"/>
      <c r="GI802" s="8"/>
      <c r="GJ802" s="8"/>
      <c r="GK802" s="8"/>
      <c r="GL802" s="8"/>
      <c r="GM802" s="8"/>
      <c r="GN802" s="8"/>
      <c r="GO802" s="8"/>
      <c r="GP802" s="8"/>
      <c r="GQ802" s="8"/>
      <c r="GR802" s="8"/>
      <c r="GS802" s="8"/>
      <c r="GT802" s="8"/>
      <c r="GU802" s="8"/>
      <c r="GV802" s="8"/>
      <c r="GW802" s="8"/>
      <c r="GX802" s="8"/>
      <c r="GY802" s="8"/>
      <c r="GZ802" s="8"/>
      <c r="HA802" s="8"/>
      <c r="HB802" s="8"/>
      <c r="HC802" s="8"/>
      <c r="HD802" s="8"/>
    </row>
    <row r="803" spans="2:212"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103"/>
      <c r="R803" s="8"/>
      <c r="S803" s="8"/>
      <c r="T803" s="103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9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  <c r="AY803" s="8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8"/>
      <c r="BS803" s="8"/>
      <c r="BT803" s="8"/>
      <c r="BU803" s="8"/>
      <c r="BV803" s="8"/>
      <c r="BW803" s="8"/>
      <c r="BX803" s="8"/>
      <c r="BY803" s="8"/>
      <c r="BZ803" s="8"/>
      <c r="CA803" s="8"/>
      <c r="CB803" s="8"/>
      <c r="CC803" s="8"/>
      <c r="CD803" s="8"/>
      <c r="CE803" s="8"/>
      <c r="CF803" s="8"/>
      <c r="CG803" s="8"/>
      <c r="CH803" s="8"/>
      <c r="CI803" s="8"/>
      <c r="CJ803" s="8"/>
      <c r="CK803" s="8"/>
      <c r="CL803" s="8"/>
      <c r="CM803" s="8"/>
      <c r="CN803" s="8"/>
      <c r="CO803" s="8"/>
      <c r="CP803" s="8"/>
      <c r="CQ803" s="9"/>
      <c r="CR803" s="8"/>
      <c r="CS803" s="8"/>
      <c r="CT803" s="8"/>
      <c r="CU803" s="8"/>
      <c r="CV803" s="8"/>
      <c r="CW803" s="8"/>
      <c r="CX803" s="8"/>
      <c r="CY803" s="8"/>
      <c r="CZ803" s="8"/>
      <c r="DA803" s="8"/>
      <c r="DB803" s="8"/>
      <c r="DC803" s="8"/>
      <c r="DD803" s="8"/>
      <c r="DE803" s="8"/>
      <c r="DF803" s="12"/>
      <c r="DG803" s="8"/>
      <c r="DH803" s="8"/>
      <c r="DI803" s="8"/>
      <c r="DJ803" s="8"/>
      <c r="DK803" s="8"/>
      <c r="DL803" s="8"/>
      <c r="DM803" s="8"/>
      <c r="DN803" s="8"/>
      <c r="DO803" s="8"/>
      <c r="DP803" s="8"/>
      <c r="DQ803" s="8"/>
      <c r="DR803" s="8"/>
      <c r="DS803" s="8"/>
      <c r="DT803" s="8"/>
      <c r="DU803" s="8"/>
      <c r="DV803" s="8"/>
      <c r="DW803" s="8"/>
      <c r="DX803" s="8"/>
      <c r="DY803" s="8"/>
      <c r="DZ803" s="8"/>
      <c r="EA803" s="8"/>
      <c r="EB803" s="8"/>
      <c r="EC803" s="8"/>
      <c r="ED803" s="8"/>
      <c r="EE803" s="8"/>
      <c r="EF803" s="8"/>
      <c r="EG803" s="8"/>
      <c r="EH803" s="8"/>
      <c r="EI803" s="8"/>
      <c r="EJ803" s="8"/>
      <c r="EK803" s="8"/>
      <c r="EL803" s="8"/>
      <c r="EM803" s="8"/>
      <c r="EN803" s="8"/>
      <c r="EO803" s="8"/>
      <c r="EP803" s="8"/>
      <c r="EQ803" s="8"/>
      <c r="ER803" s="8"/>
      <c r="ES803" s="8"/>
      <c r="ET803" s="8"/>
      <c r="EU803" s="8"/>
      <c r="EV803" s="8"/>
      <c r="EW803" s="8"/>
      <c r="EX803" s="8"/>
      <c r="EY803" s="8"/>
      <c r="EZ803" s="8"/>
      <c r="FA803" s="8"/>
      <c r="FB803" s="8"/>
      <c r="FC803" s="8"/>
      <c r="FD803" s="8"/>
      <c r="FE803" s="8"/>
      <c r="FF803" s="8"/>
      <c r="FG803" s="8"/>
      <c r="FH803" s="8"/>
      <c r="FI803" s="8"/>
      <c r="FJ803" s="8"/>
      <c r="FK803" s="8"/>
      <c r="FL803" s="8"/>
      <c r="FM803" s="8"/>
      <c r="FN803" s="8"/>
      <c r="FO803" s="8"/>
      <c r="FP803" s="8"/>
      <c r="FQ803" s="8"/>
      <c r="FR803" s="8"/>
      <c r="FS803" s="8"/>
      <c r="FT803" s="8"/>
      <c r="FU803" s="8"/>
      <c r="FV803" s="8"/>
      <c r="FW803" s="8"/>
      <c r="FX803" s="8"/>
      <c r="FY803" s="8"/>
      <c r="FZ803" s="8"/>
      <c r="GA803" s="8"/>
      <c r="GB803" s="8"/>
      <c r="GC803" s="8"/>
      <c r="GD803" s="8"/>
      <c r="GE803" s="8"/>
      <c r="GF803" s="8"/>
      <c r="GG803" s="8"/>
      <c r="GH803" s="8"/>
      <c r="GI803" s="8"/>
      <c r="GJ803" s="8"/>
      <c r="GK803" s="8"/>
      <c r="GL803" s="8"/>
      <c r="GM803" s="8"/>
      <c r="GN803" s="8"/>
      <c r="GO803" s="8"/>
      <c r="GP803" s="8"/>
      <c r="GQ803" s="8"/>
      <c r="GR803" s="8"/>
      <c r="GS803" s="8"/>
      <c r="GT803" s="8"/>
      <c r="GU803" s="8"/>
      <c r="GV803" s="8"/>
      <c r="GW803" s="8"/>
      <c r="GX803" s="8"/>
      <c r="GY803" s="8"/>
      <c r="GZ803" s="8"/>
      <c r="HA803" s="8"/>
      <c r="HB803" s="8"/>
      <c r="HC803" s="8"/>
      <c r="HD803" s="8"/>
    </row>
    <row r="804" spans="2:212"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103"/>
      <c r="R804" s="8"/>
      <c r="S804" s="8"/>
      <c r="T804" s="103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9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  <c r="AY804" s="8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8"/>
      <c r="BS804" s="8"/>
      <c r="BT804" s="8"/>
      <c r="BU804" s="8"/>
      <c r="BV804" s="8"/>
      <c r="BW804" s="8"/>
      <c r="BX804" s="8"/>
      <c r="BY804" s="8"/>
      <c r="BZ804" s="8"/>
      <c r="CA804" s="8"/>
      <c r="CB804" s="8"/>
      <c r="CC804" s="8"/>
      <c r="CD804" s="8"/>
      <c r="CE804" s="8"/>
      <c r="CF804" s="8"/>
      <c r="CG804" s="8"/>
      <c r="CH804" s="8"/>
      <c r="CI804" s="8"/>
      <c r="CJ804" s="8"/>
      <c r="CK804" s="8"/>
      <c r="CL804" s="8"/>
      <c r="CM804" s="8"/>
      <c r="CN804" s="8"/>
      <c r="CO804" s="8"/>
      <c r="CP804" s="8"/>
      <c r="CQ804" s="9"/>
      <c r="CR804" s="8"/>
      <c r="CS804" s="8"/>
      <c r="CT804" s="8"/>
      <c r="CU804" s="8"/>
      <c r="CV804" s="8"/>
      <c r="CW804" s="8"/>
      <c r="CX804" s="8"/>
      <c r="CY804" s="8"/>
      <c r="CZ804" s="8"/>
      <c r="DA804" s="8"/>
      <c r="DB804" s="8"/>
      <c r="DC804" s="8"/>
      <c r="DD804" s="8"/>
      <c r="DE804" s="8"/>
      <c r="DF804" s="12"/>
      <c r="DG804" s="8"/>
      <c r="DH804" s="8"/>
      <c r="DI804" s="8"/>
      <c r="DJ804" s="8"/>
      <c r="DK804" s="8"/>
      <c r="DL804" s="8"/>
      <c r="DM804" s="8"/>
      <c r="DN804" s="8"/>
      <c r="DO804" s="8"/>
      <c r="DP804" s="8"/>
      <c r="DQ804" s="8"/>
      <c r="DR804" s="8"/>
      <c r="DS804" s="8"/>
      <c r="DT804" s="8"/>
      <c r="DU804" s="8"/>
      <c r="DV804" s="8"/>
      <c r="DW804" s="8"/>
      <c r="DX804" s="8"/>
      <c r="DY804" s="8"/>
      <c r="DZ804" s="8"/>
      <c r="EA804" s="8"/>
      <c r="EB804" s="8"/>
      <c r="EC804" s="8"/>
      <c r="ED804" s="8"/>
      <c r="EE804" s="8"/>
      <c r="EF804" s="8"/>
      <c r="EG804" s="8"/>
      <c r="EH804" s="8"/>
      <c r="EI804" s="8"/>
      <c r="EJ804" s="8"/>
      <c r="EK804" s="8"/>
      <c r="EL804" s="8"/>
      <c r="EM804" s="8"/>
      <c r="EN804" s="8"/>
      <c r="EO804" s="8"/>
      <c r="EP804" s="8"/>
      <c r="EQ804" s="8"/>
      <c r="ER804" s="8"/>
      <c r="ES804" s="8"/>
      <c r="ET804" s="8"/>
      <c r="EU804" s="8"/>
      <c r="EV804" s="8"/>
      <c r="EW804" s="8"/>
      <c r="EX804" s="8"/>
      <c r="EY804" s="8"/>
      <c r="EZ804" s="8"/>
      <c r="FA804" s="8"/>
      <c r="FB804" s="8"/>
      <c r="FC804" s="8"/>
      <c r="FD804" s="8"/>
      <c r="FE804" s="8"/>
      <c r="FF804" s="8"/>
      <c r="FG804" s="8"/>
      <c r="FH804" s="8"/>
      <c r="FI804" s="8"/>
      <c r="FJ804" s="8"/>
      <c r="FK804" s="8"/>
      <c r="FL804" s="8"/>
      <c r="FM804" s="8"/>
      <c r="FN804" s="8"/>
      <c r="FO804" s="8"/>
      <c r="FP804" s="8"/>
      <c r="FQ804" s="8"/>
      <c r="FR804" s="8"/>
      <c r="FS804" s="8"/>
      <c r="FT804" s="8"/>
      <c r="FU804" s="8"/>
      <c r="FV804" s="8"/>
      <c r="FW804" s="8"/>
      <c r="FX804" s="8"/>
      <c r="FY804" s="8"/>
      <c r="FZ804" s="8"/>
      <c r="GA804" s="8"/>
      <c r="GB804" s="8"/>
      <c r="GC804" s="8"/>
      <c r="GD804" s="8"/>
      <c r="GE804" s="8"/>
      <c r="GF804" s="8"/>
      <c r="GG804" s="8"/>
      <c r="GH804" s="8"/>
      <c r="GI804" s="8"/>
      <c r="GJ804" s="8"/>
      <c r="GK804" s="8"/>
      <c r="GL804" s="8"/>
      <c r="GM804" s="8"/>
      <c r="GN804" s="8"/>
      <c r="GO804" s="8"/>
      <c r="GP804" s="8"/>
      <c r="GQ804" s="8"/>
      <c r="GR804" s="8"/>
      <c r="GS804" s="8"/>
      <c r="GT804" s="8"/>
      <c r="GU804" s="8"/>
      <c r="GV804" s="8"/>
      <c r="GW804" s="8"/>
      <c r="GX804" s="8"/>
      <c r="GY804" s="8"/>
      <c r="GZ804" s="8"/>
      <c r="HA804" s="8"/>
      <c r="HB804" s="8"/>
      <c r="HC804" s="8"/>
      <c r="HD804" s="8"/>
    </row>
    <row r="805" spans="2:212"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103"/>
      <c r="R805" s="8"/>
      <c r="S805" s="8"/>
      <c r="T805" s="103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9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  <c r="AY805" s="8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8"/>
      <c r="BS805" s="8"/>
      <c r="BT805" s="8"/>
      <c r="BU805" s="8"/>
      <c r="BV805" s="8"/>
      <c r="BW805" s="8"/>
      <c r="BX805" s="8"/>
      <c r="BY805" s="8"/>
      <c r="BZ805" s="8"/>
      <c r="CA805" s="8"/>
      <c r="CB805" s="8"/>
      <c r="CC805" s="8"/>
      <c r="CD805" s="8"/>
      <c r="CE805" s="8"/>
      <c r="CF805" s="8"/>
      <c r="CG805" s="8"/>
      <c r="CH805" s="8"/>
      <c r="CI805" s="8"/>
      <c r="CJ805" s="8"/>
      <c r="CK805" s="8"/>
      <c r="CL805" s="8"/>
      <c r="CM805" s="8"/>
      <c r="CN805" s="8"/>
      <c r="CO805" s="8"/>
      <c r="CP805" s="8"/>
      <c r="CQ805" s="9"/>
      <c r="CR805" s="8"/>
      <c r="CS805" s="8"/>
      <c r="CT805" s="8"/>
      <c r="CU805" s="8"/>
      <c r="CV805" s="8"/>
      <c r="CW805" s="8"/>
      <c r="CX805" s="8"/>
      <c r="CY805" s="8"/>
      <c r="CZ805" s="8"/>
      <c r="DA805" s="8"/>
      <c r="DB805" s="8"/>
      <c r="DC805" s="8"/>
      <c r="DD805" s="8"/>
      <c r="DE805" s="8"/>
      <c r="DF805" s="12"/>
      <c r="DG805" s="8"/>
      <c r="DH805" s="8"/>
      <c r="DI805" s="8"/>
      <c r="DJ805" s="8"/>
      <c r="DK805" s="8"/>
      <c r="DL805" s="8"/>
      <c r="DM805" s="8"/>
      <c r="DN805" s="8"/>
      <c r="DO805" s="8"/>
      <c r="DP805" s="8"/>
      <c r="DQ805" s="8"/>
      <c r="DR805" s="8"/>
      <c r="DS805" s="8"/>
      <c r="DT805" s="8"/>
      <c r="DU805" s="8"/>
      <c r="DV805" s="8"/>
      <c r="DW805" s="8"/>
      <c r="DX805" s="8"/>
      <c r="DY805" s="8"/>
      <c r="DZ805" s="8"/>
      <c r="EA805" s="8"/>
      <c r="EB805" s="8"/>
      <c r="EC805" s="8"/>
      <c r="ED805" s="8"/>
      <c r="EE805" s="8"/>
      <c r="EF805" s="8"/>
      <c r="EG805" s="8"/>
      <c r="EH805" s="8"/>
      <c r="EI805" s="8"/>
      <c r="EJ805" s="8"/>
      <c r="EK805" s="8"/>
      <c r="EL805" s="8"/>
      <c r="EM805" s="8"/>
      <c r="EN805" s="8"/>
      <c r="EO805" s="8"/>
      <c r="EP805" s="8"/>
      <c r="EQ805" s="8"/>
      <c r="ER805" s="8"/>
      <c r="ES805" s="8"/>
      <c r="ET805" s="8"/>
      <c r="EU805" s="8"/>
      <c r="EV805" s="8"/>
      <c r="EW805" s="8"/>
      <c r="EX805" s="8"/>
      <c r="EY805" s="8"/>
      <c r="EZ805" s="8"/>
      <c r="FA805" s="8"/>
      <c r="FB805" s="8"/>
      <c r="FC805" s="8"/>
      <c r="FD805" s="8"/>
      <c r="FE805" s="8"/>
      <c r="FF805" s="8"/>
      <c r="FG805" s="8"/>
      <c r="FH805" s="8"/>
      <c r="FI805" s="8"/>
      <c r="FJ805" s="8"/>
      <c r="FK805" s="8"/>
      <c r="FL805" s="8"/>
      <c r="FM805" s="8"/>
      <c r="FN805" s="8"/>
      <c r="FO805" s="8"/>
      <c r="FP805" s="8"/>
      <c r="FQ805" s="8"/>
      <c r="FR805" s="8"/>
      <c r="FS805" s="8"/>
      <c r="FT805" s="8"/>
      <c r="FU805" s="8"/>
      <c r="FV805" s="8"/>
      <c r="FW805" s="8"/>
      <c r="FX805" s="8"/>
      <c r="FY805" s="8"/>
      <c r="FZ805" s="8"/>
      <c r="GA805" s="8"/>
      <c r="GB805" s="8"/>
      <c r="GC805" s="8"/>
      <c r="GD805" s="8"/>
      <c r="GE805" s="8"/>
      <c r="GF805" s="8"/>
      <c r="GG805" s="8"/>
      <c r="GH805" s="8"/>
      <c r="GI805" s="8"/>
      <c r="GJ805" s="8"/>
      <c r="GK805" s="8"/>
      <c r="GL805" s="8"/>
      <c r="GM805" s="8"/>
      <c r="GN805" s="8"/>
      <c r="GO805" s="8"/>
      <c r="GP805" s="8"/>
      <c r="GQ805" s="8"/>
      <c r="GR805" s="8"/>
      <c r="GS805" s="8"/>
      <c r="GT805" s="8"/>
      <c r="GU805" s="8"/>
      <c r="GV805" s="8"/>
      <c r="GW805" s="8"/>
      <c r="GX805" s="8"/>
      <c r="GY805" s="8"/>
      <c r="GZ805" s="8"/>
      <c r="HA805" s="8"/>
      <c r="HB805" s="8"/>
      <c r="HC805" s="8"/>
      <c r="HD805" s="8"/>
    </row>
    <row r="806" spans="2:212"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103"/>
      <c r="R806" s="8"/>
      <c r="S806" s="8"/>
      <c r="T806" s="103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9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  <c r="AY806" s="8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8"/>
      <c r="BS806" s="8"/>
      <c r="BT806" s="8"/>
      <c r="BU806" s="8"/>
      <c r="BV806" s="8"/>
      <c r="BW806" s="8"/>
      <c r="BX806" s="8"/>
      <c r="BY806" s="8"/>
      <c r="BZ806" s="8"/>
      <c r="CA806" s="8"/>
      <c r="CB806" s="8"/>
      <c r="CC806" s="8"/>
      <c r="CD806" s="8"/>
      <c r="CE806" s="8"/>
      <c r="CF806" s="8"/>
      <c r="CG806" s="8"/>
      <c r="CH806" s="8"/>
      <c r="CI806" s="8"/>
      <c r="CJ806" s="8"/>
      <c r="CK806" s="8"/>
      <c r="CL806" s="8"/>
      <c r="CM806" s="8"/>
      <c r="CN806" s="8"/>
      <c r="CO806" s="8"/>
      <c r="CP806" s="8"/>
      <c r="CQ806" s="9"/>
      <c r="CR806" s="8"/>
      <c r="CS806" s="8"/>
      <c r="CT806" s="8"/>
      <c r="CU806" s="8"/>
      <c r="CV806" s="8"/>
      <c r="CW806" s="8"/>
      <c r="CX806" s="8"/>
      <c r="CY806" s="8"/>
      <c r="CZ806" s="8"/>
      <c r="DA806" s="8"/>
      <c r="DB806" s="8"/>
      <c r="DC806" s="8"/>
      <c r="DD806" s="8"/>
      <c r="DE806" s="8"/>
      <c r="DF806" s="12"/>
      <c r="DG806" s="8"/>
      <c r="DH806" s="8"/>
      <c r="DI806" s="8"/>
      <c r="DJ806" s="8"/>
      <c r="DK806" s="8"/>
      <c r="DL806" s="8"/>
      <c r="DM806" s="8"/>
      <c r="DN806" s="8"/>
      <c r="DO806" s="8"/>
      <c r="DP806" s="8"/>
      <c r="DQ806" s="8"/>
      <c r="DR806" s="8"/>
      <c r="DS806" s="8"/>
      <c r="DT806" s="8"/>
      <c r="DU806" s="8"/>
      <c r="DV806" s="8"/>
      <c r="DW806" s="8"/>
      <c r="DX806" s="8"/>
      <c r="DY806" s="8"/>
      <c r="DZ806" s="8"/>
      <c r="EA806" s="8"/>
      <c r="EB806" s="8"/>
      <c r="EC806" s="8"/>
      <c r="ED806" s="8"/>
      <c r="EE806" s="8"/>
      <c r="EF806" s="8"/>
      <c r="EG806" s="8"/>
      <c r="EH806" s="8"/>
      <c r="EI806" s="8"/>
      <c r="EJ806" s="8"/>
      <c r="EK806" s="8"/>
      <c r="EL806" s="8"/>
      <c r="EM806" s="8"/>
      <c r="EN806" s="8"/>
      <c r="EO806" s="8"/>
      <c r="EP806" s="8"/>
      <c r="EQ806" s="8"/>
      <c r="ER806" s="8"/>
      <c r="ES806" s="8"/>
      <c r="ET806" s="8"/>
      <c r="EU806" s="8"/>
      <c r="EV806" s="8"/>
      <c r="EW806" s="8"/>
      <c r="EX806" s="8"/>
      <c r="EY806" s="8"/>
      <c r="EZ806" s="8"/>
      <c r="FA806" s="8"/>
      <c r="FB806" s="8"/>
      <c r="FC806" s="8"/>
      <c r="FD806" s="8"/>
      <c r="FE806" s="8"/>
      <c r="FF806" s="8"/>
      <c r="FG806" s="8"/>
      <c r="FH806" s="8"/>
      <c r="FI806" s="8"/>
      <c r="FJ806" s="8"/>
      <c r="FK806" s="8"/>
      <c r="FL806" s="8"/>
      <c r="FM806" s="8"/>
      <c r="FN806" s="8"/>
      <c r="FO806" s="8"/>
      <c r="FP806" s="8"/>
      <c r="FQ806" s="8"/>
      <c r="FR806" s="8"/>
      <c r="FS806" s="8"/>
      <c r="FT806" s="8"/>
      <c r="FU806" s="8"/>
      <c r="FV806" s="8"/>
      <c r="FW806" s="8"/>
      <c r="FX806" s="8"/>
      <c r="FY806" s="8"/>
      <c r="FZ806" s="8"/>
      <c r="GA806" s="8"/>
      <c r="GB806" s="8"/>
      <c r="GC806" s="8"/>
      <c r="GD806" s="8"/>
      <c r="GE806" s="8"/>
      <c r="GF806" s="8"/>
      <c r="GG806" s="8"/>
      <c r="GH806" s="8"/>
      <c r="GI806" s="8"/>
      <c r="GJ806" s="8"/>
      <c r="GK806" s="8"/>
      <c r="GL806" s="8"/>
      <c r="GM806" s="8"/>
      <c r="GN806" s="8"/>
      <c r="GO806" s="8"/>
      <c r="GP806" s="8"/>
      <c r="GQ806" s="8"/>
      <c r="GR806" s="8"/>
      <c r="GS806" s="8"/>
      <c r="GT806" s="8"/>
      <c r="GU806" s="8"/>
      <c r="GV806" s="8"/>
      <c r="GW806" s="8"/>
      <c r="GX806" s="8"/>
      <c r="GY806" s="8"/>
      <c r="GZ806" s="8"/>
      <c r="HA806" s="8"/>
      <c r="HB806" s="8"/>
      <c r="HC806" s="8"/>
      <c r="HD806" s="8"/>
    </row>
    <row r="807" spans="2:212"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103"/>
      <c r="R807" s="8"/>
      <c r="S807" s="8"/>
      <c r="T807" s="103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9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  <c r="AY807" s="8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8"/>
      <c r="BS807" s="8"/>
      <c r="BT807" s="8"/>
      <c r="BU807" s="8"/>
      <c r="BV807" s="8"/>
      <c r="BW807" s="8"/>
      <c r="BX807" s="8"/>
      <c r="BY807" s="8"/>
      <c r="BZ807" s="8"/>
      <c r="CA807" s="8"/>
      <c r="CB807" s="8"/>
      <c r="CC807" s="8"/>
      <c r="CD807" s="8"/>
      <c r="CE807" s="8"/>
      <c r="CF807" s="8"/>
      <c r="CG807" s="8"/>
      <c r="CH807" s="8"/>
      <c r="CI807" s="8"/>
      <c r="CJ807" s="8"/>
      <c r="CK807" s="8"/>
      <c r="CL807" s="8"/>
      <c r="CM807" s="8"/>
      <c r="CN807" s="8"/>
      <c r="CO807" s="8"/>
      <c r="CP807" s="8"/>
      <c r="CQ807" s="9"/>
      <c r="CR807" s="8"/>
      <c r="CS807" s="8"/>
      <c r="CT807" s="8"/>
      <c r="CU807" s="8"/>
      <c r="CV807" s="8"/>
      <c r="CW807" s="8"/>
      <c r="CX807" s="8"/>
      <c r="CY807" s="8"/>
      <c r="CZ807" s="8"/>
      <c r="DA807" s="8"/>
      <c r="DB807" s="8"/>
      <c r="DC807" s="8"/>
      <c r="DD807" s="8"/>
      <c r="DE807" s="8"/>
      <c r="DF807" s="12"/>
      <c r="DG807" s="8"/>
      <c r="DH807" s="8"/>
      <c r="DI807" s="8"/>
      <c r="DJ807" s="8"/>
      <c r="DK807" s="8"/>
      <c r="DL807" s="8"/>
      <c r="DM807" s="8"/>
      <c r="DN807" s="8"/>
      <c r="DO807" s="8"/>
      <c r="DP807" s="8"/>
      <c r="DQ807" s="8"/>
      <c r="DR807" s="8"/>
      <c r="DS807" s="8"/>
      <c r="DT807" s="8"/>
      <c r="DU807" s="8"/>
      <c r="DV807" s="8"/>
      <c r="DW807" s="8"/>
      <c r="DX807" s="8"/>
      <c r="DY807" s="8"/>
      <c r="DZ807" s="8"/>
      <c r="EA807" s="8"/>
      <c r="EB807" s="8"/>
      <c r="EC807" s="8"/>
      <c r="ED807" s="8"/>
      <c r="EE807" s="8"/>
      <c r="EF807" s="8"/>
      <c r="EG807" s="8"/>
      <c r="EH807" s="8"/>
      <c r="EI807" s="8"/>
      <c r="EJ807" s="8"/>
      <c r="EK807" s="8"/>
      <c r="EL807" s="8"/>
      <c r="EM807" s="8"/>
      <c r="EN807" s="8"/>
      <c r="EO807" s="8"/>
      <c r="EP807" s="8"/>
      <c r="EQ807" s="8"/>
      <c r="ER807" s="8"/>
      <c r="ES807" s="8"/>
      <c r="ET807" s="8"/>
      <c r="EU807" s="8"/>
      <c r="EV807" s="8"/>
      <c r="EW807" s="8"/>
      <c r="EX807" s="8"/>
      <c r="EY807" s="8"/>
      <c r="EZ807" s="8"/>
      <c r="FA807" s="8"/>
      <c r="FB807" s="8"/>
      <c r="FC807" s="8"/>
      <c r="FD807" s="8"/>
      <c r="FE807" s="8"/>
      <c r="FF807" s="8"/>
      <c r="FG807" s="8"/>
      <c r="FH807" s="8"/>
      <c r="FI807" s="8"/>
      <c r="FJ807" s="8"/>
      <c r="FK807" s="8"/>
      <c r="FL807" s="8"/>
      <c r="FM807" s="8"/>
      <c r="FN807" s="8"/>
      <c r="FO807" s="8"/>
      <c r="FP807" s="8"/>
      <c r="FQ807" s="8"/>
      <c r="FR807" s="8"/>
      <c r="FS807" s="8"/>
      <c r="FT807" s="8"/>
      <c r="FU807" s="8"/>
      <c r="FV807" s="8"/>
      <c r="FW807" s="8"/>
      <c r="FX807" s="8"/>
      <c r="FY807" s="8"/>
      <c r="FZ807" s="8"/>
      <c r="GA807" s="8"/>
      <c r="GB807" s="8"/>
      <c r="GC807" s="8"/>
      <c r="GD807" s="8"/>
      <c r="GE807" s="8"/>
      <c r="GF807" s="8"/>
      <c r="GG807" s="8"/>
      <c r="GH807" s="8"/>
      <c r="GI807" s="8"/>
      <c r="GJ807" s="8"/>
      <c r="GK807" s="8"/>
      <c r="GL807" s="8"/>
      <c r="GM807" s="8"/>
      <c r="GN807" s="8"/>
      <c r="GO807" s="8"/>
      <c r="GP807" s="8"/>
      <c r="GQ807" s="8"/>
      <c r="GR807" s="8"/>
      <c r="GS807" s="8"/>
      <c r="GT807" s="8"/>
      <c r="GU807" s="8"/>
      <c r="GV807" s="8"/>
      <c r="GW807" s="8"/>
      <c r="GX807" s="8"/>
      <c r="GY807" s="8"/>
      <c r="GZ807" s="8"/>
      <c r="HA807" s="8"/>
      <c r="HB807" s="8"/>
      <c r="HC807" s="8"/>
      <c r="HD807" s="8"/>
    </row>
    <row r="808" spans="2:212"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103"/>
      <c r="R808" s="8"/>
      <c r="S808" s="8"/>
      <c r="T808" s="103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9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  <c r="AY808" s="8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8"/>
      <c r="BS808" s="8"/>
      <c r="BT808" s="8"/>
      <c r="BU808" s="8"/>
      <c r="BV808" s="8"/>
      <c r="BW808" s="8"/>
      <c r="BX808" s="8"/>
      <c r="BY808" s="8"/>
      <c r="BZ808" s="8"/>
      <c r="CA808" s="8"/>
      <c r="CB808" s="8"/>
      <c r="CC808" s="8"/>
      <c r="CD808" s="8"/>
      <c r="CE808" s="8"/>
      <c r="CF808" s="8"/>
      <c r="CG808" s="8"/>
      <c r="CH808" s="8"/>
      <c r="CI808" s="8"/>
      <c r="CJ808" s="8"/>
      <c r="CK808" s="8"/>
      <c r="CL808" s="8"/>
      <c r="CM808" s="8"/>
      <c r="CN808" s="8"/>
      <c r="CO808" s="8"/>
      <c r="CP808" s="8"/>
      <c r="CQ808" s="9"/>
      <c r="CR808" s="8"/>
      <c r="CS808" s="8"/>
      <c r="CT808" s="8"/>
      <c r="CU808" s="8"/>
      <c r="CV808" s="8"/>
      <c r="CW808" s="8"/>
      <c r="CX808" s="8"/>
      <c r="CY808" s="8"/>
      <c r="CZ808" s="8"/>
      <c r="DA808" s="8"/>
      <c r="DB808" s="8"/>
      <c r="DC808" s="8"/>
      <c r="DD808" s="8"/>
      <c r="DE808" s="8"/>
      <c r="DF808" s="12"/>
      <c r="DG808" s="8"/>
      <c r="DH808" s="8"/>
      <c r="DI808" s="8"/>
      <c r="DJ808" s="8"/>
      <c r="DK808" s="8"/>
      <c r="DL808" s="8"/>
      <c r="DM808" s="8"/>
      <c r="DN808" s="8"/>
      <c r="DO808" s="8"/>
      <c r="DP808" s="8"/>
      <c r="DQ808" s="8"/>
      <c r="DR808" s="8"/>
      <c r="DS808" s="8"/>
      <c r="DT808" s="8"/>
      <c r="DU808" s="8"/>
      <c r="DV808" s="8"/>
      <c r="DW808" s="8"/>
      <c r="DX808" s="8"/>
      <c r="DY808" s="8"/>
      <c r="DZ808" s="8"/>
      <c r="EA808" s="8"/>
      <c r="EB808" s="8"/>
      <c r="EC808" s="8"/>
      <c r="ED808" s="8"/>
      <c r="EE808" s="8"/>
      <c r="EF808" s="8"/>
      <c r="EG808" s="8"/>
      <c r="EH808" s="8"/>
      <c r="EI808" s="8"/>
      <c r="EJ808" s="8"/>
      <c r="EK808" s="8"/>
      <c r="EL808" s="8"/>
      <c r="EM808" s="8"/>
      <c r="EN808" s="8"/>
      <c r="EO808" s="8"/>
      <c r="EP808" s="8"/>
      <c r="EQ808" s="8"/>
      <c r="ER808" s="8"/>
      <c r="ES808" s="8"/>
      <c r="ET808" s="8"/>
      <c r="EU808" s="8"/>
      <c r="EV808" s="8"/>
      <c r="EW808" s="8"/>
      <c r="EX808" s="8"/>
      <c r="EY808" s="8"/>
      <c r="EZ808" s="8"/>
      <c r="FA808" s="8"/>
      <c r="FB808" s="8"/>
      <c r="FC808" s="8"/>
      <c r="FD808" s="8"/>
      <c r="FE808" s="8"/>
      <c r="FF808" s="8"/>
      <c r="FG808" s="8"/>
      <c r="FH808" s="8"/>
      <c r="FI808" s="8"/>
      <c r="FJ808" s="8"/>
      <c r="FK808" s="8"/>
      <c r="FL808" s="8"/>
      <c r="FM808" s="8"/>
      <c r="FN808" s="8"/>
      <c r="FO808" s="8"/>
      <c r="FP808" s="8"/>
      <c r="FQ808" s="8"/>
      <c r="FR808" s="8"/>
      <c r="FS808" s="8"/>
      <c r="FT808" s="8"/>
      <c r="FU808" s="8"/>
      <c r="FV808" s="8"/>
      <c r="FW808" s="8"/>
      <c r="FX808" s="8"/>
      <c r="FY808" s="8"/>
      <c r="FZ808" s="8"/>
      <c r="GA808" s="8"/>
      <c r="GB808" s="8"/>
      <c r="GC808" s="8"/>
      <c r="GD808" s="8"/>
      <c r="GE808" s="8"/>
      <c r="GF808" s="8"/>
      <c r="GG808" s="8"/>
      <c r="GH808" s="8"/>
      <c r="GI808" s="8"/>
      <c r="GJ808" s="8"/>
      <c r="GK808" s="8"/>
      <c r="GL808" s="8"/>
      <c r="GM808" s="8"/>
      <c r="GN808" s="8"/>
      <c r="GO808" s="8"/>
      <c r="GP808" s="8"/>
      <c r="GQ808" s="8"/>
      <c r="GR808" s="8"/>
      <c r="GS808" s="8"/>
      <c r="GT808" s="8"/>
      <c r="GU808" s="8"/>
      <c r="GV808" s="8"/>
      <c r="GW808" s="8"/>
      <c r="GX808" s="8"/>
      <c r="GY808" s="8"/>
      <c r="GZ808" s="8"/>
      <c r="HA808" s="8"/>
      <c r="HB808" s="8"/>
      <c r="HC808" s="8"/>
      <c r="HD808" s="8"/>
    </row>
    <row r="809" spans="2:212"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103"/>
      <c r="R809" s="8"/>
      <c r="S809" s="8"/>
      <c r="T809" s="103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9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  <c r="AY809" s="8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8"/>
      <c r="BS809" s="8"/>
      <c r="BT809" s="8"/>
      <c r="BU809" s="8"/>
      <c r="BV809" s="8"/>
      <c r="BW809" s="8"/>
      <c r="BX809" s="8"/>
      <c r="BY809" s="8"/>
      <c r="BZ809" s="8"/>
      <c r="CA809" s="8"/>
      <c r="CB809" s="8"/>
      <c r="CC809" s="8"/>
      <c r="CD809" s="8"/>
      <c r="CE809" s="8"/>
      <c r="CF809" s="8"/>
      <c r="CG809" s="8"/>
      <c r="CH809" s="8"/>
      <c r="CI809" s="8"/>
      <c r="CJ809" s="8"/>
      <c r="CK809" s="8"/>
      <c r="CL809" s="8"/>
      <c r="CM809" s="8"/>
      <c r="CN809" s="8"/>
      <c r="CO809" s="8"/>
      <c r="CP809" s="8"/>
      <c r="CQ809" s="9"/>
      <c r="CR809" s="8"/>
      <c r="CS809" s="8"/>
      <c r="CT809" s="8"/>
      <c r="CU809" s="8"/>
      <c r="CV809" s="8"/>
      <c r="CW809" s="8"/>
      <c r="CX809" s="8"/>
      <c r="CY809" s="8"/>
      <c r="CZ809" s="8"/>
      <c r="DA809" s="8"/>
      <c r="DB809" s="8"/>
      <c r="DC809" s="8"/>
      <c r="DD809" s="8"/>
      <c r="DE809" s="8"/>
      <c r="DF809" s="12"/>
      <c r="DG809" s="8"/>
      <c r="DH809" s="8"/>
      <c r="DI809" s="8"/>
      <c r="DJ809" s="8"/>
      <c r="DK809" s="8"/>
      <c r="DL809" s="8"/>
      <c r="DM809" s="8"/>
      <c r="DN809" s="8"/>
      <c r="DO809" s="8"/>
      <c r="DP809" s="8"/>
      <c r="DQ809" s="8"/>
      <c r="DR809" s="8"/>
      <c r="DS809" s="8"/>
      <c r="DT809" s="8"/>
      <c r="DU809" s="8"/>
      <c r="DV809" s="8"/>
      <c r="DW809" s="8"/>
      <c r="DX809" s="8"/>
      <c r="DY809" s="8"/>
      <c r="DZ809" s="8"/>
      <c r="EA809" s="8"/>
      <c r="EB809" s="8"/>
      <c r="EC809" s="8"/>
      <c r="ED809" s="8"/>
      <c r="EE809" s="8"/>
      <c r="EF809" s="8"/>
      <c r="EG809" s="8"/>
      <c r="EH809" s="8"/>
      <c r="EI809" s="8"/>
      <c r="EJ809" s="8"/>
      <c r="EK809" s="8"/>
      <c r="EL809" s="8"/>
      <c r="EM809" s="8"/>
      <c r="EN809" s="8"/>
      <c r="EO809" s="8"/>
      <c r="EP809" s="8"/>
      <c r="EQ809" s="8"/>
      <c r="ER809" s="8"/>
      <c r="ES809" s="8"/>
      <c r="ET809" s="8"/>
      <c r="EU809" s="8"/>
      <c r="EV809" s="8"/>
      <c r="EW809" s="8"/>
      <c r="EX809" s="8"/>
      <c r="EY809" s="8"/>
      <c r="EZ809" s="8"/>
      <c r="FA809" s="8"/>
      <c r="FB809" s="8"/>
      <c r="FC809" s="8"/>
      <c r="FD809" s="8"/>
      <c r="FE809" s="8"/>
      <c r="FF809" s="8"/>
      <c r="FG809" s="8"/>
      <c r="FH809" s="8"/>
      <c r="FI809" s="8"/>
      <c r="FJ809" s="8"/>
      <c r="FK809" s="8"/>
      <c r="FL809" s="8"/>
      <c r="FM809" s="8"/>
      <c r="FN809" s="8"/>
      <c r="FO809" s="8"/>
      <c r="FP809" s="8"/>
      <c r="FQ809" s="8"/>
      <c r="FR809" s="8"/>
      <c r="FS809" s="8"/>
      <c r="FT809" s="8"/>
      <c r="FU809" s="8"/>
      <c r="FV809" s="8"/>
      <c r="FW809" s="8"/>
      <c r="FX809" s="8"/>
      <c r="FY809" s="8"/>
      <c r="FZ809" s="8"/>
      <c r="GA809" s="8"/>
      <c r="GB809" s="8"/>
      <c r="GC809" s="8"/>
      <c r="GD809" s="8"/>
      <c r="GE809" s="8"/>
      <c r="GF809" s="8"/>
      <c r="GG809" s="8"/>
      <c r="GH809" s="8"/>
      <c r="GI809" s="8"/>
      <c r="GJ809" s="8"/>
      <c r="GK809" s="8"/>
      <c r="GL809" s="8"/>
      <c r="GM809" s="8"/>
      <c r="GN809" s="8"/>
      <c r="GO809" s="8"/>
      <c r="GP809" s="8"/>
      <c r="GQ809" s="8"/>
      <c r="GR809" s="8"/>
      <c r="GS809" s="8"/>
      <c r="GT809" s="8"/>
      <c r="GU809" s="8"/>
      <c r="GV809" s="8"/>
      <c r="GW809" s="8"/>
      <c r="GX809" s="8"/>
      <c r="GY809" s="8"/>
      <c r="GZ809" s="8"/>
      <c r="HA809" s="8"/>
      <c r="HB809" s="8"/>
      <c r="HC809" s="8"/>
      <c r="HD809" s="8"/>
    </row>
    <row r="810" spans="2:212"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103"/>
      <c r="R810" s="8"/>
      <c r="S810" s="8"/>
      <c r="T810" s="103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9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  <c r="AY810" s="8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8"/>
      <c r="BS810" s="8"/>
      <c r="BT810" s="8"/>
      <c r="BU810" s="8"/>
      <c r="BV810" s="8"/>
      <c r="BW810" s="8"/>
      <c r="BX810" s="8"/>
      <c r="BY810" s="8"/>
      <c r="BZ810" s="8"/>
      <c r="CA810" s="8"/>
      <c r="CB810" s="8"/>
      <c r="CC810" s="8"/>
      <c r="CD810" s="8"/>
      <c r="CE810" s="8"/>
      <c r="CF810" s="8"/>
      <c r="CG810" s="8"/>
      <c r="CH810" s="8"/>
      <c r="CI810" s="8"/>
      <c r="CJ810" s="8"/>
      <c r="CK810" s="8"/>
      <c r="CL810" s="8"/>
      <c r="CM810" s="8"/>
      <c r="CN810" s="8"/>
      <c r="CO810" s="8"/>
      <c r="CP810" s="8"/>
      <c r="CQ810" s="9"/>
      <c r="CR810" s="8"/>
      <c r="CS810" s="8"/>
      <c r="CT810" s="8"/>
      <c r="CU810" s="8"/>
      <c r="CV810" s="8"/>
      <c r="CW810" s="8"/>
      <c r="CX810" s="8"/>
      <c r="CY810" s="8"/>
      <c r="CZ810" s="8"/>
      <c r="DA810" s="8"/>
      <c r="DB810" s="8"/>
      <c r="DC810" s="8"/>
      <c r="DD810" s="8"/>
      <c r="DE810" s="8"/>
      <c r="DF810" s="12"/>
      <c r="DG810" s="8"/>
      <c r="DH810" s="8"/>
      <c r="DI810" s="8"/>
      <c r="DJ810" s="8"/>
      <c r="DK810" s="8"/>
      <c r="DL810" s="8"/>
      <c r="DM810" s="8"/>
      <c r="DN810" s="8"/>
      <c r="DO810" s="8"/>
      <c r="DP810" s="8"/>
      <c r="DQ810" s="8"/>
      <c r="DR810" s="8"/>
      <c r="DS810" s="8"/>
      <c r="DT810" s="8"/>
      <c r="DU810" s="8"/>
      <c r="DV810" s="8"/>
      <c r="DW810" s="8"/>
      <c r="DX810" s="8"/>
      <c r="DY810" s="8"/>
      <c r="DZ810" s="8"/>
      <c r="EA810" s="8"/>
      <c r="EB810" s="8"/>
      <c r="EC810" s="8"/>
      <c r="ED810" s="8"/>
      <c r="EE810" s="8"/>
      <c r="EF810" s="8"/>
      <c r="EG810" s="8"/>
      <c r="EH810" s="8"/>
      <c r="EI810" s="8"/>
      <c r="EJ810" s="8"/>
      <c r="EK810" s="8"/>
      <c r="EL810" s="8"/>
      <c r="EM810" s="8"/>
      <c r="EN810" s="8"/>
      <c r="EO810" s="8"/>
      <c r="EP810" s="8"/>
      <c r="EQ810" s="8"/>
      <c r="ER810" s="8"/>
      <c r="ES810" s="8"/>
      <c r="ET810" s="8"/>
      <c r="EU810" s="8"/>
      <c r="EV810" s="8"/>
      <c r="EW810" s="8"/>
      <c r="EX810" s="8"/>
      <c r="EY810" s="8"/>
      <c r="EZ810" s="8"/>
      <c r="FA810" s="8"/>
      <c r="FB810" s="8"/>
      <c r="FC810" s="8"/>
      <c r="FD810" s="8"/>
      <c r="FE810" s="8"/>
      <c r="FF810" s="8"/>
      <c r="FG810" s="8"/>
      <c r="FH810" s="8"/>
      <c r="FI810" s="8"/>
      <c r="FJ810" s="8"/>
      <c r="FK810" s="8"/>
      <c r="FL810" s="8"/>
      <c r="FM810" s="8"/>
      <c r="FN810" s="8"/>
      <c r="FO810" s="8"/>
      <c r="FP810" s="8"/>
      <c r="FQ810" s="8"/>
      <c r="FR810" s="8"/>
      <c r="FS810" s="8"/>
      <c r="FT810" s="8"/>
      <c r="FU810" s="8"/>
      <c r="FV810" s="8"/>
      <c r="FW810" s="8"/>
      <c r="FX810" s="8"/>
      <c r="FY810" s="8"/>
      <c r="FZ810" s="8"/>
      <c r="GA810" s="8"/>
      <c r="GB810" s="8"/>
      <c r="GC810" s="8"/>
      <c r="GD810" s="8"/>
      <c r="GE810" s="8"/>
      <c r="GF810" s="8"/>
      <c r="GG810" s="8"/>
      <c r="GH810" s="8"/>
      <c r="GI810" s="8"/>
      <c r="GJ810" s="8"/>
      <c r="GK810" s="8"/>
      <c r="GL810" s="8"/>
      <c r="GM810" s="8"/>
      <c r="GN810" s="8"/>
      <c r="GO810" s="8"/>
      <c r="GP810" s="8"/>
      <c r="GQ810" s="8"/>
      <c r="GR810" s="8"/>
      <c r="GS810" s="8"/>
      <c r="GT810" s="8"/>
      <c r="GU810" s="8"/>
      <c r="GV810" s="8"/>
      <c r="GW810" s="8"/>
      <c r="GX810" s="8"/>
      <c r="GY810" s="8"/>
      <c r="GZ810" s="8"/>
      <c r="HA810" s="8"/>
      <c r="HB810" s="8"/>
      <c r="HC810" s="8"/>
      <c r="HD810" s="8"/>
    </row>
    <row r="811" spans="2:212"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103"/>
      <c r="R811" s="8"/>
      <c r="S811" s="8"/>
      <c r="T811" s="103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9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  <c r="AY811" s="8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8"/>
      <c r="BS811" s="8"/>
      <c r="BT811" s="8"/>
      <c r="BU811" s="8"/>
      <c r="BV811" s="8"/>
      <c r="BW811" s="8"/>
      <c r="BX811" s="8"/>
      <c r="BY811" s="8"/>
      <c r="BZ811" s="8"/>
      <c r="CA811" s="8"/>
      <c r="CB811" s="8"/>
      <c r="CC811" s="8"/>
      <c r="CD811" s="8"/>
      <c r="CE811" s="8"/>
      <c r="CF811" s="8"/>
      <c r="CG811" s="8"/>
      <c r="CH811" s="8"/>
      <c r="CI811" s="8"/>
      <c r="CJ811" s="8"/>
      <c r="CK811" s="8"/>
      <c r="CL811" s="8"/>
      <c r="CM811" s="8"/>
      <c r="CN811" s="8"/>
      <c r="CO811" s="8"/>
      <c r="CP811" s="8"/>
      <c r="CQ811" s="9"/>
      <c r="CR811" s="8"/>
      <c r="CS811" s="8"/>
      <c r="CT811" s="8"/>
      <c r="CU811" s="8"/>
      <c r="CV811" s="8"/>
      <c r="CW811" s="8"/>
      <c r="CX811" s="8"/>
      <c r="CY811" s="8"/>
      <c r="CZ811" s="8"/>
      <c r="DA811" s="8"/>
      <c r="DB811" s="8"/>
      <c r="DC811" s="8"/>
      <c r="DD811" s="8"/>
      <c r="DE811" s="8"/>
      <c r="DF811" s="12"/>
      <c r="DG811" s="8"/>
      <c r="DH811" s="8"/>
      <c r="DI811" s="8"/>
      <c r="DJ811" s="8"/>
      <c r="DK811" s="8"/>
      <c r="DL811" s="8"/>
      <c r="DM811" s="8"/>
      <c r="DN811" s="8"/>
      <c r="DO811" s="8"/>
      <c r="DP811" s="8"/>
      <c r="DQ811" s="8"/>
      <c r="DR811" s="8"/>
      <c r="DS811" s="8"/>
      <c r="DT811" s="8"/>
      <c r="DU811" s="8"/>
      <c r="DV811" s="8"/>
      <c r="DW811" s="8"/>
      <c r="DX811" s="8"/>
      <c r="DY811" s="8"/>
      <c r="DZ811" s="8"/>
      <c r="EA811" s="8"/>
      <c r="EB811" s="8"/>
      <c r="EC811" s="8"/>
      <c r="ED811" s="8"/>
      <c r="EE811" s="8"/>
      <c r="EF811" s="8"/>
      <c r="EG811" s="8"/>
      <c r="EH811" s="8"/>
      <c r="EI811" s="8"/>
      <c r="EJ811" s="8"/>
      <c r="EK811" s="8"/>
      <c r="EL811" s="8"/>
      <c r="EM811" s="8"/>
      <c r="EN811" s="8"/>
      <c r="EO811" s="8"/>
      <c r="EP811" s="8"/>
      <c r="EQ811" s="8"/>
      <c r="ER811" s="8"/>
      <c r="ES811" s="8"/>
      <c r="ET811" s="8"/>
      <c r="EU811" s="8"/>
      <c r="EV811" s="8"/>
      <c r="EW811" s="8"/>
      <c r="EX811" s="8"/>
      <c r="EY811" s="8"/>
      <c r="EZ811" s="8"/>
      <c r="FA811" s="8"/>
      <c r="FB811" s="8"/>
      <c r="FC811" s="8"/>
      <c r="FD811" s="8"/>
      <c r="FE811" s="8"/>
      <c r="FF811" s="8"/>
      <c r="FG811" s="8"/>
      <c r="FH811" s="8"/>
      <c r="FI811" s="8"/>
      <c r="FJ811" s="8"/>
      <c r="FK811" s="8"/>
      <c r="FL811" s="8"/>
      <c r="FM811" s="8"/>
      <c r="FN811" s="8"/>
      <c r="FO811" s="8"/>
      <c r="FP811" s="8"/>
      <c r="FQ811" s="8"/>
      <c r="FR811" s="8"/>
      <c r="FS811" s="8"/>
      <c r="FT811" s="8"/>
      <c r="FU811" s="8"/>
      <c r="FV811" s="8"/>
      <c r="FW811" s="8"/>
      <c r="FX811" s="8"/>
      <c r="FY811" s="8"/>
      <c r="FZ811" s="8"/>
      <c r="GA811" s="8"/>
      <c r="GB811" s="8"/>
      <c r="GC811" s="8"/>
      <c r="GD811" s="8"/>
      <c r="GE811" s="8"/>
      <c r="GF811" s="8"/>
      <c r="GG811" s="8"/>
      <c r="GH811" s="8"/>
      <c r="GI811" s="8"/>
      <c r="GJ811" s="8"/>
      <c r="GK811" s="8"/>
      <c r="GL811" s="8"/>
      <c r="GM811" s="8"/>
      <c r="GN811" s="8"/>
      <c r="GO811" s="8"/>
      <c r="GP811" s="8"/>
      <c r="GQ811" s="8"/>
      <c r="GR811" s="8"/>
      <c r="GS811" s="8"/>
      <c r="GT811" s="8"/>
      <c r="GU811" s="8"/>
      <c r="GV811" s="8"/>
      <c r="GW811" s="8"/>
      <c r="GX811" s="8"/>
      <c r="GY811" s="8"/>
      <c r="GZ811" s="8"/>
      <c r="HA811" s="8"/>
      <c r="HB811" s="8"/>
      <c r="HC811" s="8"/>
      <c r="HD811" s="8"/>
    </row>
    <row r="812" spans="2:212"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103"/>
      <c r="R812" s="8"/>
      <c r="S812" s="8"/>
      <c r="T812" s="103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9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  <c r="AY812" s="8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8"/>
      <c r="BS812" s="8"/>
      <c r="BT812" s="8"/>
      <c r="BU812" s="8"/>
      <c r="BV812" s="8"/>
      <c r="BW812" s="8"/>
      <c r="BX812" s="8"/>
      <c r="BY812" s="8"/>
      <c r="BZ812" s="8"/>
      <c r="CA812" s="8"/>
      <c r="CB812" s="8"/>
      <c r="CC812" s="8"/>
      <c r="CD812" s="8"/>
      <c r="CE812" s="8"/>
      <c r="CF812" s="8"/>
      <c r="CG812" s="8"/>
      <c r="CH812" s="8"/>
      <c r="CI812" s="8"/>
      <c r="CJ812" s="8"/>
      <c r="CK812" s="8"/>
      <c r="CL812" s="8"/>
      <c r="CM812" s="8"/>
      <c r="CN812" s="8"/>
      <c r="CO812" s="8"/>
      <c r="CP812" s="8"/>
      <c r="CQ812" s="9"/>
      <c r="CR812" s="8"/>
      <c r="CS812" s="8"/>
      <c r="CT812" s="8"/>
      <c r="CU812" s="8"/>
      <c r="CV812" s="8"/>
      <c r="CW812" s="8"/>
      <c r="CX812" s="8"/>
      <c r="CY812" s="8"/>
      <c r="CZ812" s="8"/>
      <c r="DA812" s="8"/>
      <c r="DB812" s="8"/>
      <c r="DC812" s="8"/>
      <c r="DD812" s="8"/>
      <c r="DE812" s="8"/>
      <c r="DF812" s="12"/>
      <c r="DG812" s="8"/>
      <c r="DH812" s="8"/>
      <c r="DI812" s="8"/>
      <c r="DJ812" s="8"/>
      <c r="DK812" s="8"/>
      <c r="DL812" s="8"/>
      <c r="DM812" s="8"/>
      <c r="DN812" s="8"/>
      <c r="DO812" s="8"/>
      <c r="DP812" s="8"/>
      <c r="DQ812" s="8"/>
      <c r="DR812" s="8"/>
      <c r="DS812" s="8"/>
      <c r="DT812" s="8"/>
      <c r="DU812" s="8"/>
      <c r="DV812" s="8"/>
      <c r="DW812" s="8"/>
      <c r="DX812" s="8"/>
      <c r="DY812" s="8"/>
      <c r="DZ812" s="8"/>
      <c r="EA812" s="8"/>
      <c r="EB812" s="8"/>
      <c r="EC812" s="8"/>
      <c r="ED812" s="8"/>
      <c r="EE812" s="8"/>
      <c r="EF812" s="8"/>
      <c r="EG812" s="8"/>
      <c r="EH812" s="8"/>
      <c r="EI812" s="8"/>
      <c r="EJ812" s="8"/>
      <c r="EK812" s="8"/>
      <c r="EL812" s="8"/>
      <c r="EM812" s="8"/>
      <c r="EN812" s="8"/>
      <c r="EO812" s="8"/>
      <c r="EP812" s="8"/>
      <c r="EQ812" s="8"/>
      <c r="ER812" s="8"/>
      <c r="ES812" s="8"/>
      <c r="ET812" s="8"/>
      <c r="EU812" s="8"/>
      <c r="EV812" s="8"/>
      <c r="EW812" s="8"/>
      <c r="EX812" s="8"/>
      <c r="EY812" s="8"/>
      <c r="EZ812" s="8"/>
      <c r="FA812" s="8"/>
      <c r="FB812" s="8"/>
      <c r="FC812" s="8"/>
      <c r="FD812" s="8"/>
      <c r="FE812" s="8"/>
      <c r="FF812" s="8"/>
      <c r="FG812" s="8"/>
      <c r="FH812" s="8"/>
      <c r="FI812" s="8"/>
      <c r="FJ812" s="8"/>
      <c r="FK812" s="8"/>
      <c r="FL812" s="8"/>
      <c r="FM812" s="8"/>
      <c r="FN812" s="8"/>
      <c r="FO812" s="8"/>
      <c r="FP812" s="8"/>
      <c r="FQ812" s="8"/>
      <c r="FR812" s="8"/>
      <c r="FS812" s="8"/>
      <c r="FT812" s="8"/>
      <c r="FU812" s="8"/>
      <c r="FV812" s="8"/>
      <c r="FW812" s="8"/>
      <c r="FX812" s="8"/>
      <c r="FY812" s="8"/>
      <c r="FZ812" s="8"/>
      <c r="GA812" s="8"/>
      <c r="GB812" s="8"/>
      <c r="GC812" s="8"/>
      <c r="GD812" s="8"/>
      <c r="GE812" s="8"/>
      <c r="GF812" s="8"/>
      <c r="GG812" s="8"/>
      <c r="GH812" s="8"/>
      <c r="GI812" s="8"/>
      <c r="GJ812" s="8"/>
      <c r="GK812" s="8"/>
      <c r="GL812" s="8"/>
      <c r="GM812" s="8"/>
      <c r="GN812" s="8"/>
      <c r="GO812" s="8"/>
      <c r="GP812" s="8"/>
      <c r="GQ812" s="8"/>
      <c r="GR812" s="8"/>
      <c r="GS812" s="8"/>
      <c r="GT812" s="8"/>
      <c r="GU812" s="8"/>
      <c r="GV812" s="8"/>
      <c r="GW812" s="8"/>
      <c r="GX812" s="8"/>
      <c r="GY812" s="8"/>
      <c r="GZ812" s="8"/>
      <c r="HA812" s="8"/>
      <c r="HB812" s="8"/>
      <c r="HC812" s="8"/>
      <c r="HD812" s="8"/>
    </row>
    <row r="813" spans="2:212"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103"/>
      <c r="R813" s="8"/>
      <c r="S813" s="8"/>
      <c r="T813" s="103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9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  <c r="AY813" s="8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8"/>
      <c r="BS813" s="8"/>
      <c r="BT813" s="8"/>
      <c r="BU813" s="8"/>
      <c r="BV813" s="8"/>
      <c r="BW813" s="8"/>
      <c r="BX813" s="8"/>
      <c r="BY813" s="8"/>
      <c r="BZ813" s="8"/>
      <c r="CA813" s="8"/>
      <c r="CB813" s="8"/>
      <c r="CC813" s="8"/>
      <c r="CD813" s="8"/>
      <c r="CE813" s="8"/>
      <c r="CF813" s="8"/>
      <c r="CG813" s="8"/>
      <c r="CH813" s="8"/>
      <c r="CI813" s="8"/>
      <c r="CJ813" s="8"/>
      <c r="CK813" s="8"/>
      <c r="CL813" s="8"/>
      <c r="CM813" s="8"/>
      <c r="CN813" s="8"/>
      <c r="CO813" s="8"/>
      <c r="CP813" s="8"/>
      <c r="CQ813" s="9"/>
      <c r="CR813" s="8"/>
      <c r="CS813" s="8"/>
      <c r="CT813" s="8"/>
      <c r="CU813" s="8"/>
      <c r="CV813" s="8"/>
      <c r="CW813" s="8"/>
      <c r="CX813" s="8"/>
      <c r="CY813" s="8"/>
      <c r="CZ813" s="8"/>
      <c r="DA813" s="8"/>
      <c r="DB813" s="8"/>
      <c r="DC813" s="8"/>
      <c r="DD813" s="8"/>
      <c r="DE813" s="8"/>
      <c r="DF813" s="12"/>
      <c r="DG813" s="8"/>
      <c r="DH813" s="8"/>
      <c r="DI813" s="8"/>
      <c r="DJ813" s="8"/>
      <c r="DK813" s="8"/>
      <c r="DL813" s="8"/>
      <c r="DM813" s="8"/>
      <c r="DN813" s="8"/>
      <c r="DO813" s="8"/>
      <c r="DP813" s="8"/>
      <c r="DQ813" s="8"/>
      <c r="DR813" s="8"/>
      <c r="DS813" s="8"/>
      <c r="DT813" s="8"/>
      <c r="DU813" s="8"/>
      <c r="DV813" s="8"/>
      <c r="DW813" s="8"/>
      <c r="DX813" s="8"/>
      <c r="DY813" s="8"/>
      <c r="DZ813" s="8"/>
      <c r="EA813" s="8"/>
      <c r="EB813" s="8"/>
      <c r="EC813" s="8"/>
      <c r="ED813" s="8"/>
      <c r="EE813" s="8"/>
      <c r="EF813" s="8"/>
      <c r="EG813" s="8"/>
      <c r="EH813" s="8"/>
      <c r="EI813" s="8"/>
      <c r="EJ813" s="8"/>
      <c r="EK813" s="8"/>
      <c r="EL813" s="8"/>
      <c r="EM813" s="8"/>
      <c r="EN813" s="8"/>
      <c r="EO813" s="8"/>
      <c r="EP813" s="8"/>
      <c r="EQ813" s="8"/>
      <c r="ER813" s="8"/>
      <c r="ES813" s="8"/>
      <c r="ET813" s="8"/>
      <c r="EU813" s="8"/>
      <c r="EV813" s="8"/>
      <c r="EW813" s="8"/>
      <c r="EX813" s="8"/>
      <c r="EY813" s="8"/>
      <c r="EZ813" s="8"/>
      <c r="FA813" s="8"/>
      <c r="FB813" s="8"/>
      <c r="FC813" s="8"/>
      <c r="FD813" s="8"/>
      <c r="FE813" s="8"/>
      <c r="FF813" s="8"/>
      <c r="FG813" s="8"/>
      <c r="FH813" s="8"/>
      <c r="FI813" s="8"/>
      <c r="FJ813" s="8"/>
      <c r="FK813" s="8"/>
      <c r="FL813" s="8"/>
      <c r="FM813" s="8"/>
      <c r="FN813" s="8"/>
      <c r="FO813" s="8"/>
      <c r="FP813" s="8"/>
      <c r="FQ813" s="8"/>
      <c r="FR813" s="8"/>
      <c r="FS813" s="8"/>
      <c r="FT813" s="8"/>
      <c r="FU813" s="8"/>
      <c r="FV813" s="8"/>
      <c r="FW813" s="8"/>
      <c r="FX813" s="8"/>
      <c r="FY813" s="8"/>
      <c r="FZ813" s="8"/>
      <c r="GA813" s="8"/>
      <c r="GB813" s="8"/>
      <c r="GC813" s="8"/>
      <c r="GD813" s="8"/>
      <c r="GE813" s="8"/>
      <c r="GF813" s="8"/>
      <c r="GG813" s="8"/>
      <c r="GH813" s="8"/>
      <c r="GI813" s="8"/>
      <c r="GJ813" s="8"/>
      <c r="GK813" s="8"/>
      <c r="GL813" s="8"/>
      <c r="GM813" s="8"/>
      <c r="GN813" s="8"/>
      <c r="GO813" s="8"/>
      <c r="GP813" s="8"/>
      <c r="GQ813" s="8"/>
      <c r="GR813" s="8"/>
      <c r="GS813" s="8"/>
      <c r="GT813" s="8"/>
      <c r="GU813" s="8"/>
      <c r="GV813" s="8"/>
      <c r="GW813" s="8"/>
      <c r="GX813" s="8"/>
      <c r="GY813" s="8"/>
      <c r="GZ813" s="8"/>
      <c r="HA813" s="8"/>
      <c r="HB813" s="8"/>
      <c r="HC813" s="8"/>
      <c r="HD813" s="8"/>
    </row>
    <row r="814" spans="2:212"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103"/>
      <c r="R814" s="8"/>
      <c r="S814" s="8"/>
      <c r="T814" s="103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9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  <c r="AY814" s="8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8"/>
      <c r="BS814" s="8"/>
      <c r="BT814" s="8"/>
      <c r="BU814" s="8"/>
      <c r="BV814" s="8"/>
      <c r="BW814" s="8"/>
      <c r="BX814" s="8"/>
      <c r="BY814" s="8"/>
      <c r="BZ814" s="8"/>
      <c r="CA814" s="8"/>
      <c r="CB814" s="8"/>
      <c r="CC814" s="8"/>
      <c r="CD814" s="8"/>
      <c r="CE814" s="8"/>
      <c r="CF814" s="8"/>
      <c r="CG814" s="8"/>
      <c r="CH814" s="8"/>
      <c r="CI814" s="8"/>
      <c r="CJ814" s="8"/>
      <c r="CK814" s="8"/>
      <c r="CL814" s="8"/>
      <c r="CM814" s="8"/>
      <c r="CN814" s="8"/>
      <c r="CO814" s="8"/>
      <c r="CP814" s="8"/>
      <c r="CQ814" s="9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12"/>
      <c r="DG814" s="8"/>
      <c r="DH814" s="8"/>
      <c r="DI814" s="8"/>
      <c r="DJ814" s="8"/>
      <c r="DK814" s="8"/>
      <c r="DL814" s="8"/>
      <c r="DM814" s="8"/>
      <c r="DN814" s="8"/>
      <c r="DO814" s="8"/>
      <c r="DP814" s="8"/>
      <c r="DQ814" s="8"/>
      <c r="DR814" s="8"/>
      <c r="DS814" s="8"/>
      <c r="DT814" s="8"/>
      <c r="DU814" s="8"/>
      <c r="DV814" s="8"/>
      <c r="DW814" s="8"/>
      <c r="DX814" s="8"/>
      <c r="DY814" s="8"/>
      <c r="DZ814" s="8"/>
      <c r="EA814" s="8"/>
      <c r="EB814" s="8"/>
      <c r="EC814" s="8"/>
      <c r="ED814" s="8"/>
      <c r="EE814" s="8"/>
      <c r="EF814" s="8"/>
      <c r="EG814" s="8"/>
      <c r="EH814" s="8"/>
      <c r="EI814" s="8"/>
      <c r="EJ814" s="8"/>
      <c r="EK814" s="8"/>
      <c r="EL814" s="8"/>
      <c r="EM814" s="8"/>
      <c r="EN814" s="8"/>
      <c r="EO814" s="8"/>
      <c r="EP814" s="8"/>
      <c r="EQ814" s="8"/>
      <c r="ER814" s="8"/>
      <c r="ES814" s="8"/>
      <c r="ET814" s="8"/>
      <c r="EU814" s="8"/>
      <c r="EV814" s="8"/>
      <c r="EW814" s="8"/>
      <c r="EX814" s="8"/>
      <c r="EY814" s="8"/>
      <c r="EZ814" s="8"/>
      <c r="FA814" s="8"/>
      <c r="FB814" s="8"/>
      <c r="FC814" s="8"/>
      <c r="FD814" s="8"/>
      <c r="FE814" s="8"/>
      <c r="FF814" s="8"/>
      <c r="FG814" s="8"/>
      <c r="FH814" s="8"/>
      <c r="FI814" s="8"/>
      <c r="FJ814" s="8"/>
      <c r="FK814" s="8"/>
      <c r="FL814" s="8"/>
      <c r="FM814" s="8"/>
      <c r="FN814" s="8"/>
      <c r="FO814" s="8"/>
      <c r="FP814" s="8"/>
      <c r="FQ814" s="8"/>
      <c r="FR814" s="8"/>
      <c r="FS814" s="8"/>
      <c r="FT814" s="8"/>
      <c r="FU814" s="8"/>
      <c r="FV814" s="8"/>
      <c r="FW814" s="8"/>
      <c r="FX814" s="8"/>
      <c r="FY814" s="8"/>
      <c r="FZ814" s="8"/>
      <c r="GA814" s="8"/>
      <c r="GB814" s="8"/>
      <c r="GC814" s="8"/>
      <c r="GD814" s="8"/>
      <c r="GE814" s="8"/>
      <c r="GF814" s="8"/>
      <c r="GG814" s="8"/>
      <c r="GH814" s="8"/>
      <c r="GI814" s="8"/>
      <c r="GJ814" s="8"/>
      <c r="GK814" s="8"/>
      <c r="GL814" s="8"/>
      <c r="GM814" s="8"/>
      <c r="GN814" s="8"/>
      <c r="GO814" s="8"/>
      <c r="GP814" s="8"/>
      <c r="GQ814" s="8"/>
      <c r="GR814" s="8"/>
      <c r="GS814" s="8"/>
      <c r="GT814" s="8"/>
      <c r="GU814" s="8"/>
      <c r="GV814" s="8"/>
      <c r="GW814" s="8"/>
      <c r="GX814" s="8"/>
      <c r="GY814" s="8"/>
      <c r="GZ814" s="8"/>
      <c r="HA814" s="8"/>
      <c r="HB814" s="8"/>
      <c r="HC814" s="8"/>
      <c r="HD814" s="8"/>
    </row>
    <row r="815" spans="2:212"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103"/>
      <c r="R815" s="8"/>
      <c r="S815" s="8"/>
      <c r="T815" s="103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9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  <c r="AY815" s="8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8"/>
      <c r="BS815" s="8"/>
      <c r="BT815" s="8"/>
      <c r="BU815" s="8"/>
      <c r="BV815" s="8"/>
      <c r="BW815" s="8"/>
      <c r="BX815" s="8"/>
      <c r="BY815" s="8"/>
      <c r="BZ815" s="8"/>
      <c r="CA815" s="8"/>
      <c r="CB815" s="8"/>
      <c r="CC815" s="8"/>
      <c r="CD815" s="8"/>
      <c r="CE815" s="8"/>
      <c r="CF815" s="8"/>
      <c r="CG815" s="8"/>
      <c r="CH815" s="8"/>
      <c r="CI815" s="8"/>
      <c r="CJ815" s="8"/>
      <c r="CK815" s="8"/>
      <c r="CL815" s="8"/>
      <c r="CM815" s="8"/>
      <c r="CN815" s="8"/>
      <c r="CO815" s="8"/>
      <c r="CP815" s="8"/>
      <c r="CQ815" s="9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12"/>
      <c r="DG815" s="8"/>
      <c r="DH815" s="8"/>
      <c r="DI815" s="8"/>
      <c r="DJ815" s="8"/>
      <c r="DK815" s="8"/>
      <c r="DL815" s="8"/>
      <c r="DM815" s="8"/>
      <c r="DN815" s="8"/>
      <c r="DO815" s="8"/>
      <c r="DP815" s="8"/>
      <c r="DQ815" s="8"/>
      <c r="DR815" s="8"/>
      <c r="DS815" s="8"/>
      <c r="DT815" s="8"/>
      <c r="DU815" s="8"/>
      <c r="DV815" s="8"/>
      <c r="DW815" s="8"/>
      <c r="DX815" s="8"/>
      <c r="DY815" s="8"/>
      <c r="DZ815" s="8"/>
      <c r="EA815" s="8"/>
      <c r="EB815" s="8"/>
      <c r="EC815" s="8"/>
      <c r="ED815" s="8"/>
      <c r="EE815" s="8"/>
      <c r="EF815" s="8"/>
      <c r="EG815" s="8"/>
      <c r="EH815" s="8"/>
      <c r="EI815" s="8"/>
      <c r="EJ815" s="8"/>
      <c r="EK815" s="8"/>
      <c r="EL815" s="8"/>
      <c r="EM815" s="8"/>
      <c r="EN815" s="8"/>
      <c r="EO815" s="8"/>
      <c r="EP815" s="8"/>
      <c r="EQ815" s="8"/>
      <c r="ER815" s="8"/>
      <c r="ES815" s="8"/>
      <c r="ET815" s="8"/>
      <c r="EU815" s="8"/>
      <c r="EV815" s="8"/>
      <c r="EW815" s="8"/>
      <c r="EX815" s="8"/>
      <c r="EY815" s="8"/>
      <c r="EZ815" s="8"/>
      <c r="FA815" s="8"/>
      <c r="FB815" s="8"/>
      <c r="FC815" s="8"/>
      <c r="FD815" s="8"/>
      <c r="FE815" s="8"/>
      <c r="FF815" s="8"/>
      <c r="FG815" s="8"/>
      <c r="FH815" s="8"/>
      <c r="FI815" s="8"/>
      <c r="FJ815" s="8"/>
      <c r="FK815" s="8"/>
      <c r="FL815" s="8"/>
      <c r="FM815" s="8"/>
      <c r="FN815" s="8"/>
      <c r="FO815" s="8"/>
      <c r="FP815" s="8"/>
      <c r="FQ815" s="8"/>
      <c r="FR815" s="8"/>
      <c r="FS815" s="8"/>
      <c r="FT815" s="8"/>
      <c r="FU815" s="8"/>
      <c r="FV815" s="8"/>
      <c r="FW815" s="8"/>
      <c r="FX815" s="8"/>
      <c r="FY815" s="8"/>
      <c r="FZ815" s="8"/>
      <c r="GA815" s="8"/>
      <c r="GB815" s="8"/>
      <c r="GC815" s="8"/>
      <c r="GD815" s="8"/>
      <c r="GE815" s="8"/>
      <c r="GF815" s="8"/>
      <c r="GG815" s="8"/>
      <c r="GH815" s="8"/>
      <c r="GI815" s="8"/>
      <c r="GJ815" s="8"/>
      <c r="GK815" s="8"/>
      <c r="GL815" s="8"/>
      <c r="GM815" s="8"/>
      <c r="GN815" s="8"/>
      <c r="GO815" s="8"/>
      <c r="GP815" s="8"/>
      <c r="GQ815" s="8"/>
      <c r="GR815" s="8"/>
      <c r="GS815" s="8"/>
      <c r="GT815" s="8"/>
      <c r="GU815" s="8"/>
      <c r="GV815" s="8"/>
      <c r="GW815" s="8"/>
      <c r="GX815" s="8"/>
      <c r="GY815" s="8"/>
      <c r="GZ815" s="8"/>
      <c r="HA815" s="8"/>
      <c r="HB815" s="8"/>
      <c r="HC815" s="8"/>
      <c r="HD815" s="8"/>
    </row>
    <row r="816" spans="2:212"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103"/>
      <c r="R816" s="8"/>
      <c r="S816" s="8"/>
      <c r="T816" s="103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9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  <c r="AY816" s="8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8"/>
      <c r="BS816" s="8"/>
      <c r="BT816" s="8"/>
      <c r="BU816" s="8"/>
      <c r="BV816" s="8"/>
      <c r="BW816" s="8"/>
      <c r="BX816" s="8"/>
      <c r="BY816" s="8"/>
      <c r="BZ816" s="8"/>
      <c r="CA816" s="8"/>
      <c r="CB816" s="8"/>
      <c r="CC816" s="8"/>
      <c r="CD816" s="8"/>
      <c r="CE816" s="8"/>
      <c r="CF816" s="8"/>
      <c r="CG816" s="8"/>
      <c r="CH816" s="8"/>
      <c r="CI816" s="8"/>
      <c r="CJ816" s="8"/>
      <c r="CK816" s="8"/>
      <c r="CL816" s="8"/>
      <c r="CM816" s="8"/>
      <c r="CN816" s="8"/>
      <c r="CO816" s="8"/>
      <c r="CP816" s="8"/>
      <c r="CQ816" s="9"/>
      <c r="CR816" s="8"/>
      <c r="CS816" s="8"/>
      <c r="CT816" s="8"/>
      <c r="CU816" s="8"/>
      <c r="CV816" s="8"/>
      <c r="CW816" s="8"/>
      <c r="CX816" s="8"/>
      <c r="CY816" s="8"/>
      <c r="CZ816" s="8"/>
      <c r="DA816" s="8"/>
      <c r="DB816" s="8"/>
      <c r="DC816" s="8"/>
      <c r="DD816" s="8"/>
      <c r="DE816" s="8"/>
      <c r="DF816" s="12"/>
      <c r="DG816" s="8"/>
      <c r="DH816" s="8"/>
      <c r="DI816" s="8"/>
      <c r="DJ816" s="8"/>
      <c r="DK816" s="8"/>
      <c r="DL816" s="8"/>
      <c r="DM816" s="8"/>
      <c r="DN816" s="8"/>
      <c r="DO816" s="8"/>
      <c r="DP816" s="8"/>
      <c r="DQ816" s="8"/>
      <c r="DR816" s="8"/>
      <c r="DS816" s="8"/>
      <c r="DT816" s="8"/>
      <c r="DU816" s="8"/>
      <c r="DV816" s="8"/>
      <c r="DW816" s="8"/>
      <c r="DX816" s="8"/>
      <c r="DY816" s="8"/>
      <c r="DZ816" s="8"/>
      <c r="EA816" s="8"/>
      <c r="EB816" s="8"/>
      <c r="EC816" s="8"/>
      <c r="ED816" s="8"/>
      <c r="EE816" s="8"/>
      <c r="EF816" s="8"/>
      <c r="EG816" s="8"/>
      <c r="EH816" s="8"/>
      <c r="EI816" s="8"/>
      <c r="EJ816" s="8"/>
      <c r="EK816" s="8"/>
      <c r="EL816" s="8"/>
      <c r="EM816" s="8"/>
      <c r="EN816" s="8"/>
      <c r="EO816" s="8"/>
      <c r="EP816" s="8"/>
      <c r="EQ816" s="8"/>
      <c r="ER816" s="8"/>
      <c r="ES816" s="8"/>
      <c r="ET816" s="8"/>
      <c r="EU816" s="8"/>
      <c r="EV816" s="8"/>
      <c r="EW816" s="8"/>
      <c r="EX816" s="8"/>
      <c r="EY816" s="8"/>
      <c r="EZ816" s="8"/>
      <c r="FA816" s="8"/>
      <c r="FB816" s="8"/>
      <c r="FC816" s="8"/>
      <c r="FD816" s="8"/>
      <c r="FE816" s="8"/>
      <c r="FF816" s="8"/>
      <c r="FG816" s="8"/>
      <c r="FH816" s="8"/>
      <c r="FI816" s="8"/>
      <c r="FJ816" s="8"/>
      <c r="FK816" s="8"/>
      <c r="FL816" s="8"/>
      <c r="FM816" s="8"/>
      <c r="FN816" s="8"/>
      <c r="FO816" s="8"/>
      <c r="FP816" s="8"/>
      <c r="FQ816" s="8"/>
      <c r="FR816" s="8"/>
      <c r="FS816" s="8"/>
      <c r="FT816" s="8"/>
      <c r="FU816" s="8"/>
      <c r="FV816" s="8"/>
      <c r="FW816" s="8"/>
      <c r="FX816" s="8"/>
      <c r="FY816" s="8"/>
      <c r="FZ816" s="8"/>
      <c r="GA816" s="8"/>
      <c r="GB816" s="8"/>
      <c r="GC816" s="8"/>
      <c r="GD816" s="8"/>
      <c r="GE816" s="8"/>
      <c r="GF816" s="8"/>
      <c r="GG816" s="8"/>
      <c r="GH816" s="8"/>
      <c r="GI816" s="8"/>
      <c r="GJ816" s="8"/>
      <c r="GK816" s="8"/>
      <c r="GL816" s="8"/>
      <c r="GM816" s="8"/>
      <c r="GN816" s="8"/>
      <c r="GO816" s="8"/>
      <c r="GP816" s="8"/>
      <c r="GQ816" s="8"/>
      <c r="GR816" s="8"/>
      <c r="GS816" s="8"/>
      <c r="GT816" s="8"/>
      <c r="GU816" s="8"/>
      <c r="GV816" s="8"/>
      <c r="GW816" s="8"/>
      <c r="GX816" s="8"/>
      <c r="GY816" s="8"/>
      <c r="GZ816" s="8"/>
      <c r="HA816" s="8"/>
      <c r="HB816" s="8"/>
      <c r="HC816" s="8"/>
      <c r="HD816" s="8"/>
    </row>
    <row r="817" spans="2:212"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103"/>
      <c r="R817" s="8"/>
      <c r="S817" s="8"/>
      <c r="T817" s="103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9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  <c r="AY817" s="8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8"/>
      <c r="BS817" s="8"/>
      <c r="BT817" s="8"/>
      <c r="BU817" s="8"/>
      <c r="BV817" s="8"/>
      <c r="BW817" s="8"/>
      <c r="BX817" s="8"/>
      <c r="BY817" s="8"/>
      <c r="BZ817" s="8"/>
      <c r="CA817" s="8"/>
      <c r="CB817" s="8"/>
      <c r="CC817" s="8"/>
      <c r="CD817" s="8"/>
      <c r="CE817" s="8"/>
      <c r="CF817" s="8"/>
      <c r="CG817" s="8"/>
      <c r="CH817" s="8"/>
      <c r="CI817" s="8"/>
      <c r="CJ817" s="8"/>
      <c r="CK817" s="8"/>
      <c r="CL817" s="8"/>
      <c r="CM817" s="8"/>
      <c r="CN817" s="8"/>
      <c r="CO817" s="8"/>
      <c r="CP817" s="8"/>
      <c r="CQ817" s="9"/>
      <c r="CR817" s="8"/>
      <c r="CS817" s="8"/>
      <c r="CT817" s="8"/>
      <c r="CU817" s="8"/>
      <c r="CV817" s="8"/>
      <c r="CW817" s="8"/>
      <c r="CX817" s="8"/>
      <c r="CY817" s="8"/>
      <c r="CZ817" s="8"/>
      <c r="DA817" s="8"/>
      <c r="DB817" s="8"/>
      <c r="DC817" s="8"/>
      <c r="DD817" s="8"/>
      <c r="DE817" s="8"/>
      <c r="DF817" s="12"/>
      <c r="DG817" s="8"/>
      <c r="DH817" s="8"/>
      <c r="DI817" s="8"/>
      <c r="DJ817" s="8"/>
      <c r="DK817" s="8"/>
      <c r="DL817" s="8"/>
      <c r="DM817" s="8"/>
      <c r="DN817" s="8"/>
      <c r="DO817" s="8"/>
      <c r="DP817" s="8"/>
      <c r="DQ817" s="8"/>
      <c r="DR817" s="8"/>
      <c r="DS817" s="8"/>
      <c r="DT817" s="8"/>
      <c r="DU817" s="8"/>
      <c r="DV817" s="8"/>
      <c r="DW817" s="8"/>
      <c r="DX817" s="8"/>
      <c r="DY817" s="8"/>
      <c r="DZ817" s="8"/>
      <c r="EA817" s="8"/>
      <c r="EB817" s="8"/>
      <c r="EC817" s="8"/>
      <c r="ED817" s="8"/>
      <c r="EE817" s="8"/>
      <c r="EF817" s="8"/>
      <c r="EG817" s="8"/>
      <c r="EH817" s="8"/>
      <c r="EI817" s="8"/>
      <c r="EJ817" s="8"/>
      <c r="EK817" s="8"/>
      <c r="EL817" s="8"/>
      <c r="EM817" s="8"/>
      <c r="EN817" s="8"/>
      <c r="EO817" s="8"/>
      <c r="EP817" s="8"/>
      <c r="EQ817" s="8"/>
      <c r="ER817" s="8"/>
      <c r="ES817" s="8"/>
      <c r="ET817" s="8"/>
      <c r="EU817" s="8"/>
      <c r="EV817" s="8"/>
      <c r="EW817" s="8"/>
      <c r="EX817" s="8"/>
      <c r="EY817" s="8"/>
      <c r="EZ817" s="8"/>
      <c r="FA817" s="8"/>
      <c r="FB817" s="8"/>
      <c r="FC817" s="8"/>
      <c r="FD817" s="8"/>
      <c r="FE817" s="8"/>
      <c r="FF817" s="8"/>
      <c r="FG817" s="8"/>
      <c r="FH817" s="8"/>
      <c r="FI817" s="8"/>
      <c r="FJ817" s="8"/>
      <c r="FK817" s="8"/>
      <c r="FL817" s="8"/>
      <c r="FM817" s="8"/>
      <c r="FN817" s="8"/>
      <c r="FO817" s="8"/>
      <c r="FP817" s="8"/>
      <c r="FQ817" s="8"/>
      <c r="FR817" s="8"/>
      <c r="FS817" s="8"/>
      <c r="FT817" s="8"/>
      <c r="FU817" s="8"/>
      <c r="FV817" s="8"/>
      <c r="FW817" s="8"/>
      <c r="FX817" s="8"/>
      <c r="FY817" s="8"/>
      <c r="FZ817" s="8"/>
      <c r="GA817" s="8"/>
      <c r="GB817" s="8"/>
      <c r="GC817" s="8"/>
      <c r="GD817" s="8"/>
      <c r="GE817" s="8"/>
      <c r="GF817" s="8"/>
      <c r="GG817" s="8"/>
      <c r="GH817" s="8"/>
      <c r="GI817" s="8"/>
      <c r="GJ817" s="8"/>
      <c r="GK817" s="8"/>
      <c r="GL817" s="8"/>
      <c r="GM817" s="8"/>
      <c r="GN817" s="8"/>
      <c r="GO817" s="8"/>
      <c r="GP817" s="8"/>
      <c r="GQ817" s="8"/>
      <c r="GR817" s="8"/>
      <c r="GS817" s="8"/>
      <c r="GT817" s="8"/>
      <c r="GU817" s="8"/>
      <c r="GV817" s="8"/>
      <c r="GW817" s="8"/>
      <c r="GX817" s="8"/>
      <c r="GY817" s="8"/>
      <c r="GZ817" s="8"/>
      <c r="HA817" s="8"/>
      <c r="HB817" s="8"/>
      <c r="HC817" s="8"/>
      <c r="HD817" s="8"/>
    </row>
    <row r="818" spans="2:212"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103"/>
      <c r="R818" s="8"/>
      <c r="S818" s="8"/>
      <c r="T818" s="103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9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  <c r="AY818" s="8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8"/>
      <c r="BS818" s="8"/>
      <c r="BT818" s="8"/>
      <c r="BU818" s="8"/>
      <c r="BV818" s="8"/>
      <c r="BW818" s="8"/>
      <c r="BX818" s="8"/>
      <c r="BY818" s="8"/>
      <c r="BZ818" s="8"/>
      <c r="CA818" s="8"/>
      <c r="CB818" s="8"/>
      <c r="CC818" s="8"/>
      <c r="CD818" s="8"/>
      <c r="CE818" s="8"/>
      <c r="CF818" s="8"/>
      <c r="CG818" s="8"/>
      <c r="CH818" s="8"/>
      <c r="CI818" s="8"/>
      <c r="CJ818" s="8"/>
      <c r="CK818" s="8"/>
      <c r="CL818" s="8"/>
      <c r="CM818" s="8"/>
      <c r="CN818" s="8"/>
      <c r="CO818" s="8"/>
      <c r="CP818" s="8"/>
      <c r="CQ818" s="9"/>
      <c r="CR818" s="8"/>
      <c r="CS818" s="8"/>
      <c r="CT818" s="8"/>
      <c r="CU818" s="8"/>
      <c r="CV818" s="8"/>
      <c r="CW818" s="8"/>
      <c r="CX818" s="8"/>
      <c r="CY818" s="8"/>
      <c r="CZ818" s="8"/>
      <c r="DA818" s="8"/>
      <c r="DB818" s="8"/>
      <c r="DC818" s="8"/>
      <c r="DD818" s="8"/>
      <c r="DE818" s="8"/>
      <c r="DF818" s="12"/>
      <c r="DG818" s="8"/>
      <c r="DH818" s="8"/>
      <c r="DI818" s="8"/>
      <c r="DJ818" s="8"/>
      <c r="DK818" s="8"/>
      <c r="DL818" s="8"/>
      <c r="DM818" s="8"/>
      <c r="DN818" s="8"/>
      <c r="DO818" s="8"/>
      <c r="DP818" s="8"/>
      <c r="DQ818" s="8"/>
      <c r="DR818" s="8"/>
      <c r="DS818" s="8"/>
      <c r="DT818" s="8"/>
      <c r="DU818" s="8"/>
      <c r="DV818" s="8"/>
      <c r="DW818" s="8"/>
      <c r="DX818" s="8"/>
      <c r="DY818" s="8"/>
      <c r="DZ818" s="8"/>
      <c r="EA818" s="8"/>
      <c r="EB818" s="8"/>
      <c r="EC818" s="8"/>
      <c r="ED818" s="8"/>
      <c r="EE818" s="8"/>
      <c r="EF818" s="8"/>
      <c r="EG818" s="8"/>
      <c r="EH818" s="8"/>
      <c r="EI818" s="8"/>
      <c r="EJ818" s="8"/>
      <c r="EK818" s="8"/>
      <c r="EL818" s="8"/>
      <c r="EM818" s="8"/>
      <c r="EN818" s="8"/>
      <c r="EO818" s="8"/>
      <c r="EP818" s="8"/>
      <c r="EQ818" s="8"/>
      <c r="ER818" s="8"/>
      <c r="ES818" s="8"/>
      <c r="ET818" s="8"/>
      <c r="EU818" s="8"/>
      <c r="EV818" s="8"/>
      <c r="EW818" s="8"/>
      <c r="EX818" s="8"/>
      <c r="EY818" s="8"/>
      <c r="EZ818" s="8"/>
      <c r="FA818" s="8"/>
      <c r="FB818" s="8"/>
      <c r="FC818" s="8"/>
      <c r="FD818" s="8"/>
      <c r="FE818" s="8"/>
      <c r="FF818" s="8"/>
      <c r="FG818" s="8"/>
      <c r="FH818" s="8"/>
      <c r="FI818" s="8"/>
      <c r="FJ818" s="8"/>
      <c r="FK818" s="8"/>
      <c r="FL818" s="8"/>
      <c r="FM818" s="8"/>
      <c r="FN818" s="8"/>
      <c r="FO818" s="8"/>
      <c r="FP818" s="8"/>
      <c r="FQ818" s="8"/>
      <c r="FR818" s="8"/>
      <c r="FS818" s="8"/>
      <c r="FT818" s="8"/>
      <c r="FU818" s="8"/>
      <c r="FV818" s="8"/>
      <c r="FW818" s="8"/>
      <c r="FX818" s="8"/>
      <c r="FY818" s="8"/>
      <c r="FZ818" s="8"/>
      <c r="GA818" s="8"/>
      <c r="GB818" s="8"/>
      <c r="GC818" s="8"/>
      <c r="GD818" s="8"/>
      <c r="GE818" s="8"/>
      <c r="GF818" s="8"/>
      <c r="GG818" s="8"/>
      <c r="GH818" s="8"/>
      <c r="GI818" s="8"/>
      <c r="GJ818" s="8"/>
      <c r="GK818" s="8"/>
      <c r="GL818" s="8"/>
      <c r="GM818" s="8"/>
      <c r="GN818" s="8"/>
      <c r="GO818" s="8"/>
      <c r="GP818" s="8"/>
      <c r="GQ818" s="8"/>
      <c r="GR818" s="8"/>
      <c r="GS818" s="8"/>
      <c r="GT818" s="8"/>
      <c r="GU818" s="8"/>
      <c r="GV818" s="8"/>
      <c r="GW818" s="8"/>
      <c r="GX818" s="8"/>
      <c r="GY818" s="8"/>
      <c r="GZ818" s="8"/>
      <c r="HA818" s="8"/>
      <c r="HB818" s="8"/>
      <c r="HC818" s="8"/>
      <c r="HD818" s="8"/>
    </row>
    <row r="819" spans="2:212"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103"/>
      <c r="R819" s="8"/>
      <c r="S819" s="8"/>
      <c r="T819" s="103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9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  <c r="AY819" s="8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8"/>
      <c r="BS819" s="8"/>
      <c r="BT819" s="8"/>
      <c r="BU819" s="8"/>
      <c r="BV819" s="8"/>
      <c r="BW819" s="8"/>
      <c r="BX819" s="8"/>
      <c r="BY819" s="8"/>
      <c r="BZ819" s="8"/>
      <c r="CA819" s="8"/>
      <c r="CB819" s="8"/>
      <c r="CC819" s="8"/>
      <c r="CD819" s="8"/>
      <c r="CE819" s="8"/>
      <c r="CF819" s="8"/>
      <c r="CG819" s="8"/>
      <c r="CH819" s="8"/>
      <c r="CI819" s="8"/>
      <c r="CJ819" s="8"/>
      <c r="CK819" s="8"/>
      <c r="CL819" s="8"/>
      <c r="CM819" s="8"/>
      <c r="CN819" s="8"/>
      <c r="CO819" s="8"/>
      <c r="CP819" s="8"/>
      <c r="CQ819" s="9"/>
      <c r="CR819" s="8"/>
      <c r="CS819" s="8"/>
      <c r="CT819" s="8"/>
      <c r="CU819" s="8"/>
      <c r="CV819" s="8"/>
      <c r="CW819" s="8"/>
      <c r="CX819" s="8"/>
      <c r="CY819" s="8"/>
      <c r="CZ819" s="8"/>
      <c r="DA819" s="8"/>
      <c r="DB819" s="8"/>
      <c r="DC819" s="8"/>
      <c r="DD819" s="8"/>
      <c r="DE819" s="8"/>
      <c r="DF819" s="12"/>
      <c r="DG819" s="8"/>
      <c r="DH819" s="8"/>
      <c r="DI819" s="8"/>
      <c r="DJ819" s="8"/>
      <c r="DK819" s="8"/>
      <c r="DL819" s="8"/>
      <c r="DM819" s="8"/>
      <c r="DN819" s="8"/>
      <c r="DO819" s="8"/>
      <c r="DP819" s="8"/>
      <c r="DQ819" s="8"/>
      <c r="DR819" s="8"/>
      <c r="DS819" s="8"/>
      <c r="DT819" s="8"/>
      <c r="DU819" s="8"/>
      <c r="DV819" s="8"/>
      <c r="DW819" s="8"/>
      <c r="DX819" s="8"/>
      <c r="DY819" s="8"/>
      <c r="DZ819" s="8"/>
      <c r="EA819" s="8"/>
      <c r="EB819" s="8"/>
      <c r="EC819" s="8"/>
      <c r="ED819" s="8"/>
      <c r="EE819" s="8"/>
      <c r="EF819" s="8"/>
      <c r="EG819" s="8"/>
      <c r="EH819" s="8"/>
      <c r="EI819" s="8"/>
      <c r="EJ819" s="8"/>
      <c r="EK819" s="8"/>
      <c r="EL819" s="8"/>
      <c r="EM819" s="8"/>
      <c r="EN819" s="8"/>
      <c r="EO819" s="8"/>
      <c r="EP819" s="8"/>
      <c r="EQ819" s="8"/>
      <c r="ER819" s="8"/>
      <c r="ES819" s="8"/>
      <c r="ET819" s="8"/>
      <c r="EU819" s="8"/>
      <c r="EV819" s="8"/>
      <c r="EW819" s="8"/>
      <c r="EX819" s="8"/>
      <c r="EY819" s="8"/>
      <c r="EZ819" s="8"/>
      <c r="FA819" s="8"/>
      <c r="FB819" s="8"/>
      <c r="FC819" s="8"/>
      <c r="FD819" s="8"/>
      <c r="FE819" s="8"/>
      <c r="FF819" s="8"/>
      <c r="FG819" s="8"/>
      <c r="FH819" s="8"/>
      <c r="FI819" s="8"/>
      <c r="FJ819" s="8"/>
      <c r="FK819" s="8"/>
      <c r="FL819" s="8"/>
      <c r="FM819" s="8"/>
      <c r="FN819" s="8"/>
      <c r="FO819" s="8"/>
      <c r="FP819" s="8"/>
      <c r="FQ819" s="8"/>
      <c r="FR819" s="8"/>
      <c r="FS819" s="8"/>
      <c r="FT819" s="8"/>
      <c r="FU819" s="8"/>
      <c r="FV819" s="8"/>
      <c r="FW819" s="8"/>
      <c r="FX819" s="8"/>
      <c r="FY819" s="8"/>
      <c r="FZ819" s="8"/>
      <c r="GA819" s="8"/>
      <c r="GB819" s="8"/>
      <c r="GC819" s="8"/>
      <c r="GD819" s="8"/>
      <c r="GE819" s="8"/>
      <c r="GF819" s="8"/>
      <c r="GG819" s="8"/>
      <c r="GH819" s="8"/>
      <c r="GI819" s="8"/>
      <c r="GJ819" s="8"/>
      <c r="GK819" s="8"/>
      <c r="GL819" s="8"/>
      <c r="GM819" s="8"/>
      <c r="GN819" s="8"/>
      <c r="GO819" s="8"/>
      <c r="GP819" s="8"/>
      <c r="GQ819" s="8"/>
      <c r="GR819" s="8"/>
      <c r="GS819" s="8"/>
      <c r="GT819" s="8"/>
      <c r="GU819" s="8"/>
      <c r="GV819" s="8"/>
      <c r="GW819" s="8"/>
      <c r="GX819" s="8"/>
      <c r="GY819" s="8"/>
      <c r="GZ819" s="8"/>
      <c r="HA819" s="8"/>
      <c r="HB819" s="8"/>
      <c r="HC819" s="8"/>
      <c r="HD819" s="8"/>
    </row>
    <row r="820" spans="2:212"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103"/>
      <c r="R820" s="8"/>
      <c r="S820" s="8"/>
      <c r="T820" s="103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9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  <c r="AY820" s="8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8"/>
      <c r="BS820" s="8"/>
      <c r="BT820" s="8"/>
      <c r="BU820" s="8"/>
      <c r="BV820" s="8"/>
      <c r="BW820" s="8"/>
      <c r="BX820" s="8"/>
      <c r="BY820" s="8"/>
      <c r="BZ820" s="8"/>
      <c r="CA820" s="8"/>
      <c r="CB820" s="8"/>
      <c r="CC820" s="8"/>
      <c r="CD820" s="8"/>
      <c r="CE820" s="8"/>
      <c r="CF820" s="8"/>
      <c r="CG820" s="8"/>
      <c r="CH820" s="8"/>
      <c r="CI820" s="8"/>
      <c r="CJ820" s="8"/>
      <c r="CK820" s="8"/>
      <c r="CL820" s="8"/>
      <c r="CM820" s="8"/>
      <c r="CN820" s="8"/>
      <c r="CO820" s="8"/>
      <c r="CP820" s="8"/>
      <c r="CQ820" s="9"/>
      <c r="CR820" s="8"/>
      <c r="CS820" s="8"/>
      <c r="CT820" s="8"/>
      <c r="CU820" s="8"/>
      <c r="CV820" s="8"/>
      <c r="CW820" s="8"/>
      <c r="CX820" s="8"/>
      <c r="CY820" s="8"/>
      <c r="CZ820" s="8"/>
      <c r="DA820" s="8"/>
      <c r="DB820" s="8"/>
      <c r="DC820" s="8"/>
      <c r="DD820" s="8"/>
      <c r="DE820" s="8"/>
      <c r="DF820" s="12"/>
      <c r="DG820" s="8"/>
      <c r="DH820" s="8"/>
      <c r="DI820" s="8"/>
      <c r="DJ820" s="8"/>
      <c r="DK820" s="8"/>
      <c r="DL820" s="8"/>
      <c r="DM820" s="8"/>
      <c r="DN820" s="8"/>
      <c r="DO820" s="8"/>
      <c r="DP820" s="8"/>
      <c r="DQ820" s="8"/>
      <c r="DR820" s="8"/>
      <c r="DS820" s="8"/>
      <c r="DT820" s="8"/>
      <c r="DU820" s="8"/>
      <c r="DV820" s="8"/>
      <c r="DW820" s="8"/>
      <c r="DX820" s="8"/>
      <c r="DY820" s="8"/>
      <c r="DZ820" s="8"/>
      <c r="EA820" s="8"/>
      <c r="EB820" s="8"/>
      <c r="EC820" s="8"/>
      <c r="ED820" s="8"/>
      <c r="EE820" s="8"/>
      <c r="EF820" s="8"/>
      <c r="EG820" s="8"/>
      <c r="EH820" s="8"/>
      <c r="EI820" s="8"/>
      <c r="EJ820" s="8"/>
      <c r="EK820" s="8"/>
      <c r="EL820" s="8"/>
      <c r="EM820" s="8"/>
      <c r="EN820" s="8"/>
      <c r="EO820" s="8"/>
      <c r="EP820" s="8"/>
      <c r="EQ820" s="8"/>
      <c r="ER820" s="8"/>
      <c r="ES820" s="8"/>
      <c r="ET820" s="8"/>
      <c r="EU820" s="8"/>
      <c r="EV820" s="8"/>
      <c r="EW820" s="8"/>
      <c r="EX820" s="8"/>
      <c r="EY820" s="8"/>
      <c r="EZ820" s="8"/>
      <c r="FA820" s="8"/>
      <c r="FB820" s="8"/>
      <c r="FC820" s="8"/>
      <c r="FD820" s="8"/>
      <c r="FE820" s="8"/>
      <c r="FF820" s="8"/>
      <c r="FG820" s="8"/>
      <c r="FH820" s="8"/>
      <c r="FI820" s="8"/>
      <c r="FJ820" s="8"/>
      <c r="FK820" s="8"/>
      <c r="FL820" s="8"/>
      <c r="FM820" s="8"/>
      <c r="FN820" s="8"/>
      <c r="FO820" s="8"/>
      <c r="FP820" s="8"/>
      <c r="FQ820" s="8"/>
      <c r="FR820" s="8"/>
      <c r="FS820" s="8"/>
      <c r="FT820" s="8"/>
      <c r="FU820" s="8"/>
      <c r="FV820" s="8"/>
      <c r="FW820" s="8"/>
      <c r="FX820" s="8"/>
      <c r="FY820" s="8"/>
      <c r="FZ820" s="8"/>
      <c r="GA820" s="8"/>
      <c r="GB820" s="8"/>
      <c r="GC820" s="8"/>
      <c r="GD820" s="8"/>
      <c r="GE820" s="8"/>
      <c r="GF820" s="8"/>
      <c r="GG820" s="8"/>
      <c r="GH820" s="8"/>
      <c r="GI820" s="8"/>
      <c r="GJ820" s="8"/>
      <c r="GK820" s="8"/>
      <c r="GL820" s="8"/>
      <c r="GM820" s="8"/>
      <c r="GN820" s="8"/>
      <c r="GO820" s="8"/>
      <c r="GP820" s="8"/>
      <c r="GQ820" s="8"/>
      <c r="GR820" s="8"/>
      <c r="GS820" s="8"/>
      <c r="GT820" s="8"/>
      <c r="GU820" s="8"/>
      <c r="GV820" s="8"/>
      <c r="GW820" s="8"/>
      <c r="GX820" s="8"/>
      <c r="GY820" s="8"/>
      <c r="GZ820" s="8"/>
      <c r="HA820" s="8"/>
      <c r="HB820" s="8"/>
      <c r="HC820" s="8"/>
      <c r="HD820" s="8"/>
    </row>
    <row r="821" spans="2:212"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103"/>
      <c r="R821" s="8"/>
      <c r="S821" s="8"/>
      <c r="T821" s="103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9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  <c r="AY821" s="8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8"/>
      <c r="BS821" s="8"/>
      <c r="BT821" s="8"/>
      <c r="BU821" s="8"/>
      <c r="BV821" s="8"/>
      <c r="BW821" s="8"/>
      <c r="BX821" s="8"/>
      <c r="BY821" s="8"/>
      <c r="BZ821" s="8"/>
      <c r="CA821" s="8"/>
      <c r="CB821" s="8"/>
      <c r="CC821" s="8"/>
      <c r="CD821" s="8"/>
      <c r="CE821" s="8"/>
      <c r="CF821" s="8"/>
      <c r="CG821" s="8"/>
      <c r="CH821" s="8"/>
      <c r="CI821" s="8"/>
      <c r="CJ821" s="8"/>
      <c r="CK821" s="8"/>
      <c r="CL821" s="8"/>
      <c r="CM821" s="8"/>
      <c r="CN821" s="8"/>
      <c r="CO821" s="8"/>
      <c r="CP821" s="8"/>
      <c r="CQ821" s="9"/>
      <c r="CR821" s="8"/>
      <c r="CS821" s="8"/>
      <c r="CT821" s="8"/>
      <c r="CU821" s="8"/>
      <c r="CV821" s="8"/>
      <c r="CW821" s="8"/>
      <c r="CX821" s="8"/>
      <c r="CY821" s="8"/>
      <c r="CZ821" s="8"/>
      <c r="DA821" s="8"/>
      <c r="DB821" s="8"/>
      <c r="DC821" s="8"/>
      <c r="DD821" s="8"/>
      <c r="DE821" s="8"/>
      <c r="DF821" s="12"/>
      <c r="DG821" s="8"/>
      <c r="DH821" s="8"/>
      <c r="DI821" s="8"/>
      <c r="DJ821" s="8"/>
      <c r="DK821" s="8"/>
      <c r="DL821" s="8"/>
      <c r="DM821" s="8"/>
      <c r="DN821" s="8"/>
      <c r="DO821" s="8"/>
      <c r="DP821" s="8"/>
      <c r="DQ821" s="8"/>
      <c r="DR821" s="8"/>
      <c r="DS821" s="8"/>
      <c r="DT821" s="8"/>
      <c r="DU821" s="8"/>
      <c r="DV821" s="8"/>
      <c r="DW821" s="8"/>
      <c r="DX821" s="8"/>
      <c r="DY821" s="8"/>
      <c r="DZ821" s="8"/>
      <c r="EA821" s="8"/>
      <c r="EB821" s="8"/>
      <c r="EC821" s="8"/>
      <c r="ED821" s="8"/>
      <c r="EE821" s="8"/>
      <c r="EF821" s="8"/>
      <c r="EG821" s="8"/>
      <c r="EH821" s="8"/>
      <c r="EI821" s="8"/>
      <c r="EJ821" s="8"/>
      <c r="EK821" s="8"/>
      <c r="EL821" s="8"/>
      <c r="EM821" s="8"/>
      <c r="EN821" s="8"/>
      <c r="EO821" s="8"/>
      <c r="EP821" s="8"/>
      <c r="EQ821" s="8"/>
      <c r="ER821" s="8"/>
      <c r="ES821" s="8"/>
      <c r="ET821" s="8"/>
      <c r="EU821" s="8"/>
      <c r="EV821" s="8"/>
      <c r="EW821" s="8"/>
      <c r="EX821" s="8"/>
      <c r="EY821" s="8"/>
      <c r="EZ821" s="8"/>
      <c r="FA821" s="8"/>
      <c r="FB821" s="8"/>
      <c r="FC821" s="8"/>
      <c r="FD821" s="8"/>
      <c r="FE821" s="8"/>
      <c r="FF821" s="8"/>
      <c r="FG821" s="8"/>
      <c r="FH821" s="8"/>
      <c r="FI821" s="8"/>
      <c r="FJ821" s="8"/>
      <c r="FK821" s="8"/>
      <c r="FL821" s="8"/>
      <c r="FM821" s="8"/>
      <c r="FN821" s="8"/>
      <c r="FO821" s="8"/>
      <c r="FP821" s="8"/>
      <c r="FQ821" s="8"/>
      <c r="FR821" s="8"/>
      <c r="FS821" s="8"/>
      <c r="FT821" s="8"/>
      <c r="FU821" s="8"/>
      <c r="FV821" s="8"/>
      <c r="FW821" s="8"/>
      <c r="FX821" s="8"/>
      <c r="FY821" s="8"/>
      <c r="FZ821" s="8"/>
      <c r="GA821" s="8"/>
      <c r="GB821" s="8"/>
      <c r="GC821" s="8"/>
      <c r="GD821" s="8"/>
      <c r="GE821" s="8"/>
      <c r="GF821" s="8"/>
      <c r="GG821" s="8"/>
      <c r="GH821" s="8"/>
      <c r="GI821" s="8"/>
      <c r="GJ821" s="8"/>
      <c r="GK821" s="8"/>
      <c r="GL821" s="8"/>
      <c r="GM821" s="8"/>
      <c r="GN821" s="8"/>
      <c r="GO821" s="8"/>
      <c r="GP821" s="8"/>
      <c r="GQ821" s="8"/>
      <c r="GR821" s="8"/>
      <c r="GS821" s="8"/>
      <c r="GT821" s="8"/>
      <c r="GU821" s="8"/>
      <c r="GV821" s="8"/>
      <c r="GW821" s="8"/>
      <c r="GX821" s="8"/>
      <c r="GY821" s="8"/>
      <c r="GZ821" s="8"/>
      <c r="HA821" s="8"/>
      <c r="HB821" s="8"/>
      <c r="HC821" s="8"/>
      <c r="HD821" s="8"/>
    </row>
    <row r="822" spans="2:212"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103"/>
      <c r="R822" s="8"/>
      <c r="S822" s="8"/>
      <c r="T822" s="103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9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  <c r="AY822" s="8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8"/>
      <c r="BS822" s="8"/>
      <c r="BT822" s="8"/>
      <c r="BU822" s="8"/>
      <c r="BV822" s="8"/>
      <c r="BW822" s="8"/>
      <c r="BX822" s="8"/>
      <c r="BY822" s="8"/>
      <c r="BZ822" s="8"/>
      <c r="CA822" s="8"/>
      <c r="CB822" s="8"/>
      <c r="CC822" s="8"/>
      <c r="CD822" s="8"/>
      <c r="CE822" s="8"/>
      <c r="CF822" s="8"/>
      <c r="CG822" s="8"/>
      <c r="CH822" s="8"/>
      <c r="CI822" s="8"/>
      <c r="CJ822" s="8"/>
      <c r="CK822" s="8"/>
      <c r="CL822" s="8"/>
      <c r="CM822" s="8"/>
      <c r="CN822" s="8"/>
      <c r="CO822" s="8"/>
      <c r="CP822" s="8"/>
      <c r="CQ822" s="9"/>
      <c r="CR822" s="8"/>
      <c r="CS822" s="8"/>
      <c r="CT822" s="8"/>
      <c r="CU822" s="8"/>
      <c r="CV822" s="8"/>
      <c r="CW822" s="8"/>
      <c r="CX822" s="8"/>
      <c r="CY822" s="8"/>
      <c r="CZ822" s="8"/>
      <c r="DA822" s="8"/>
      <c r="DB822" s="8"/>
      <c r="DC822" s="8"/>
      <c r="DD822" s="8"/>
      <c r="DE822" s="8"/>
      <c r="DF822" s="12"/>
      <c r="DG822" s="8"/>
      <c r="DH822" s="8"/>
      <c r="DI822" s="8"/>
      <c r="DJ822" s="8"/>
      <c r="DK822" s="8"/>
      <c r="DL822" s="8"/>
      <c r="DM822" s="8"/>
      <c r="DN822" s="8"/>
      <c r="DO822" s="8"/>
      <c r="DP822" s="8"/>
      <c r="DQ822" s="8"/>
      <c r="DR822" s="8"/>
      <c r="DS822" s="8"/>
      <c r="DT822" s="8"/>
      <c r="DU822" s="8"/>
      <c r="DV822" s="8"/>
      <c r="DW822" s="8"/>
      <c r="DX822" s="8"/>
      <c r="DY822" s="8"/>
      <c r="DZ822" s="8"/>
      <c r="EA822" s="8"/>
      <c r="EB822" s="8"/>
      <c r="EC822" s="8"/>
      <c r="ED822" s="8"/>
      <c r="EE822" s="8"/>
      <c r="EF822" s="8"/>
      <c r="EG822" s="8"/>
      <c r="EH822" s="8"/>
      <c r="EI822" s="8"/>
      <c r="EJ822" s="8"/>
      <c r="EK822" s="8"/>
      <c r="EL822" s="8"/>
      <c r="EM822" s="8"/>
      <c r="EN822" s="8"/>
      <c r="EO822" s="8"/>
      <c r="EP822" s="8"/>
      <c r="EQ822" s="8"/>
      <c r="ER822" s="8"/>
      <c r="ES822" s="8"/>
      <c r="ET822" s="8"/>
      <c r="EU822" s="8"/>
      <c r="EV822" s="8"/>
      <c r="EW822" s="8"/>
      <c r="EX822" s="8"/>
      <c r="EY822" s="8"/>
      <c r="EZ822" s="8"/>
      <c r="FA822" s="8"/>
      <c r="FB822" s="8"/>
      <c r="FC822" s="8"/>
      <c r="FD822" s="8"/>
      <c r="FE822" s="8"/>
      <c r="FF822" s="8"/>
      <c r="FG822" s="8"/>
      <c r="FH822" s="8"/>
      <c r="FI822" s="8"/>
      <c r="FJ822" s="8"/>
      <c r="FK822" s="8"/>
      <c r="FL822" s="8"/>
      <c r="FM822" s="8"/>
      <c r="FN822" s="8"/>
      <c r="FO822" s="8"/>
      <c r="FP822" s="8"/>
      <c r="FQ822" s="8"/>
      <c r="FR822" s="8"/>
      <c r="FS822" s="8"/>
      <c r="FT822" s="8"/>
      <c r="FU822" s="8"/>
      <c r="FV822" s="8"/>
      <c r="FW822" s="8"/>
      <c r="FX822" s="8"/>
      <c r="FY822" s="8"/>
      <c r="FZ822" s="8"/>
      <c r="GA822" s="8"/>
      <c r="GB822" s="8"/>
      <c r="GC822" s="8"/>
      <c r="GD822" s="8"/>
      <c r="GE822" s="8"/>
      <c r="GF822" s="8"/>
      <c r="GG822" s="8"/>
      <c r="GH822" s="8"/>
      <c r="GI822" s="8"/>
      <c r="GJ822" s="8"/>
      <c r="GK822" s="8"/>
      <c r="GL822" s="8"/>
      <c r="GM822" s="8"/>
      <c r="GN822" s="8"/>
      <c r="GO822" s="8"/>
      <c r="GP822" s="8"/>
      <c r="GQ822" s="8"/>
      <c r="GR822" s="8"/>
      <c r="GS822" s="8"/>
      <c r="GT822" s="8"/>
      <c r="GU822" s="8"/>
      <c r="GV822" s="8"/>
      <c r="GW822" s="8"/>
      <c r="GX822" s="8"/>
      <c r="GY822" s="8"/>
      <c r="GZ822" s="8"/>
      <c r="HA822" s="8"/>
      <c r="HB822" s="8"/>
      <c r="HC822" s="8"/>
      <c r="HD822" s="8"/>
    </row>
    <row r="823" spans="2:212"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103"/>
      <c r="R823" s="8"/>
      <c r="S823" s="8"/>
      <c r="T823" s="103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9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  <c r="AY823" s="8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8"/>
      <c r="BS823" s="8"/>
      <c r="BT823" s="8"/>
      <c r="BU823" s="8"/>
      <c r="BV823" s="8"/>
      <c r="BW823" s="8"/>
      <c r="BX823" s="8"/>
      <c r="BY823" s="8"/>
      <c r="BZ823" s="8"/>
      <c r="CA823" s="8"/>
      <c r="CB823" s="8"/>
      <c r="CC823" s="8"/>
      <c r="CD823" s="8"/>
      <c r="CE823" s="8"/>
      <c r="CF823" s="8"/>
      <c r="CG823" s="8"/>
      <c r="CH823" s="8"/>
      <c r="CI823" s="8"/>
      <c r="CJ823" s="8"/>
      <c r="CK823" s="8"/>
      <c r="CL823" s="8"/>
      <c r="CM823" s="8"/>
      <c r="CN823" s="8"/>
      <c r="CO823" s="8"/>
      <c r="CP823" s="8"/>
      <c r="CQ823" s="9"/>
      <c r="CR823" s="8"/>
      <c r="CS823" s="8"/>
      <c r="CT823" s="8"/>
      <c r="CU823" s="8"/>
      <c r="CV823" s="8"/>
      <c r="CW823" s="8"/>
      <c r="CX823" s="8"/>
      <c r="CY823" s="8"/>
      <c r="CZ823" s="8"/>
      <c r="DA823" s="8"/>
      <c r="DB823" s="8"/>
      <c r="DC823" s="8"/>
      <c r="DD823" s="8"/>
      <c r="DE823" s="8"/>
      <c r="DF823" s="12"/>
      <c r="DG823" s="8"/>
      <c r="DH823" s="8"/>
      <c r="DI823" s="8"/>
      <c r="DJ823" s="8"/>
      <c r="DK823" s="8"/>
      <c r="DL823" s="8"/>
      <c r="DM823" s="8"/>
      <c r="DN823" s="8"/>
      <c r="DO823" s="8"/>
      <c r="DP823" s="8"/>
      <c r="DQ823" s="8"/>
      <c r="DR823" s="8"/>
      <c r="DS823" s="8"/>
      <c r="DT823" s="8"/>
      <c r="DU823" s="8"/>
      <c r="DV823" s="8"/>
      <c r="DW823" s="8"/>
      <c r="DX823" s="8"/>
      <c r="DY823" s="8"/>
      <c r="DZ823" s="8"/>
      <c r="EA823" s="8"/>
      <c r="EB823" s="8"/>
      <c r="EC823" s="8"/>
      <c r="ED823" s="8"/>
      <c r="EE823" s="8"/>
      <c r="EF823" s="8"/>
      <c r="EG823" s="8"/>
      <c r="EH823" s="8"/>
      <c r="EI823" s="8"/>
      <c r="EJ823" s="8"/>
      <c r="EK823" s="8"/>
      <c r="EL823" s="8"/>
      <c r="EM823" s="8"/>
      <c r="EN823" s="8"/>
      <c r="EO823" s="8"/>
      <c r="EP823" s="8"/>
      <c r="EQ823" s="8"/>
      <c r="ER823" s="8"/>
      <c r="ES823" s="8"/>
      <c r="ET823" s="8"/>
      <c r="EU823" s="8"/>
      <c r="EV823" s="8"/>
      <c r="EW823" s="8"/>
      <c r="EX823" s="8"/>
      <c r="EY823" s="8"/>
      <c r="EZ823" s="8"/>
      <c r="FA823" s="8"/>
      <c r="FB823" s="8"/>
      <c r="FC823" s="8"/>
      <c r="FD823" s="8"/>
      <c r="FE823" s="8"/>
      <c r="FF823" s="8"/>
      <c r="FG823" s="8"/>
      <c r="FH823" s="8"/>
      <c r="FI823" s="8"/>
      <c r="FJ823" s="8"/>
      <c r="FK823" s="8"/>
      <c r="FL823" s="8"/>
      <c r="FM823" s="8"/>
      <c r="FN823" s="8"/>
      <c r="FO823" s="8"/>
      <c r="FP823" s="8"/>
      <c r="FQ823" s="8"/>
      <c r="FR823" s="8"/>
      <c r="FS823" s="8"/>
      <c r="FT823" s="8"/>
      <c r="FU823" s="8"/>
      <c r="FV823" s="8"/>
      <c r="FW823" s="8"/>
      <c r="FX823" s="8"/>
      <c r="FY823" s="8"/>
      <c r="FZ823" s="8"/>
      <c r="GA823" s="8"/>
      <c r="GB823" s="8"/>
      <c r="GC823" s="8"/>
      <c r="GD823" s="8"/>
      <c r="GE823" s="8"/>
      <c r="GF823" s="8"/>
      <c r="GG823" s="8"/>
      <c r="GH823" s="8"/>
      <c r="GI823" s="8"/>
      <c r="GJ823" s="8"/>
      <c r="GK823" s="8"/>
      <c r="GL823" s="8"/>
      <c r="GM823" s="8"/>
      <c r="GN823" s="8"/>
      <c r="GO823" s="8"/>
      <c r="GP823" s="8"/>
      <c r="GQ823" s="8"/>
      <c r="GR823" s="8"/>
      <c r="GS823" s="8"/>
      <c r="GT823" s="8"/>
      <c r="GU823" s="8"/>
      <c r="GV823" s="8"/>
      <c r="GW823" s="8"/>
      <c r="GX823" s="8"/>
      <c r="GY823" s="8"/>
      <c r="GZ823" s="8"/>
      <c r="HA823" s="8"/>
      <c r="HB823" s="8"/>
      <c r="HC823" s="8"/>
      <c r="HD823" s="8"/>
    </row>
    <row r="824" spans="2:212"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103"/>
      <c r="R824" s="8"/>
      <c r="S824" s="8"/>
      <c r="T824" s="103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9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  <c r="AY824" s="8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8"/>
      <c r="BS824" s="8"/>
      <c r="BT824" s="8"/>
      <c r="BU824" s="8"/>
      <c r="BV824" s="8"/>
      <c r="BW824" s="8"/>
      <c r="BX824" s="8"/>
      <c r="BY824" s="8"/>
      <c r="BZ824" s="8"/>
      <c r="CA824" s="8"/>
      <c r="CB824" s="8"/>
      <c r="CC824" s="8"/>
      <c r="CD824" s="8"/>
      <c r="CE824" s="8"/>
      <c r="CF824" s="8"/>
      <c r="CG824" s="8"/>
      <c r="CH824" s="8"/>
      <c r="CI824" s="8"/>
      <c r="CJ824" s="8"/>
      <c r="CK824" s="8"/>
      <c r="CL824" s="8"/>
      <c r="CM824" s="8"/>
      <c r="CN824" s="8"/>
      <c r="CO824" s="8"/>
      <c r="CP824" s="8"/>
      <c r="CQ824" s="9"/>
      <c r="CR824" s="8"/>
      <c r="CS824" s="8"/>
      <c r="CT824" s="8"/>
      <c r="CU824" s="8"/>
      <c r="CV824" s="8"/>
      <c r="CW824" s="8"/>
      <c r="CX824" s="8"/>
      <c r="CY824" s="8"/>
      <c r="CZ824" s="8"/>
      <c r="DA824" s="8"/>
      <c r="DB824" s="8"/>
      <c r="DC824" s="8"/>
      <c r="DD824" s="8"/>
      <c r="DE824" s="8"/>
      <c r="DF824" s="12"/>
      <c r="DG824" s="8"/>
      <c r="DH824" s="8"/>
      <c r="DI824" s="8"/>
      <c r="DJ824" s="8"/>
      <c r="DK824" s="8"/>
      <c r="DL824" s="8"/>
      <c r="DM824" s="8"/>
      <c r="DN824" s="8"/>
      <c r="DO824" s="8"/>
      <c r="DP824" s="8"/>
      <c r="DQ824" s="8"/>
      <c r="DR824" s="8"/>
      <c r="DS824" s="8"/>
      <c r="DT824" s="8"/>
      <c r="DU824" s="8"/>
      <c r="DV824" s="8"/>
      <c r="DW824" s="8"/>
      <c r="DX824" s="8"/>
      <c r="DY824" s="8"/>
      <c r="DZ824" s="8"/>
      <c r="EA824" s="8"/>
      <c r="EB824" s="8"/>
      <c r="EC824" s="8"/>
      <c r="ED824" s="8"/>
      <c r="EE824" s="8"/>
      <c r="EF824" s="8"/>
      <c r="EG824" s="8"/>
      <c r="EH824" s="8"/>
      <c r="EI824" s="8"/>
      <c r="EJ824" s="8"/>
      <c r="EK824" s="8"/>
      <c r="EL824" s="8"/>
      <c r="EM824" s="8"/>
      <c r="EN824" s="8"/>
      <c r="EO824" s="8"/>
      <c r="EP824" s="8"/>
      <c r="EQ824" s="8"/>
      <c r="ER824" s="8"/>
      <c r="ES824" s="8"/>
      <c r="ET824" s="8"/>
      <c r="EU824" s="8"/>
      <c r="EV824" s="8"/>
      <c r="EW824" s="8"/>
      <c r="EX824" s="8"/>
      <c r="EY824" s="8"/>
      <c r="EZ824" s="8"/>
      <c r="FA824" s="8"/>
      <c r="FB824" s="8"/>
      <c r="FC824" s="8"/>
      <c r="FD824" s="8"/>
      <c r="FE824" s="8"/>
      <c r="FF824" s="8"/>
      <c r="FG824" s="8"/>
      <c r="FH824" s="8"/>
      <c r="FI824" s="8"/>
      <c r="FJ824" s="8"/>
      <c r="FK824" s="8"/>
      <c r="FL824" s="8"/>
      <c r="FM824" s="8"/>
      <c r="FN824" s="8"/>
      <c r="FO824" s="8"/>
      <c r="FP824" s="8"/>
      <c r="FQ824" s="8"/>
      <c r="FR824" s="8"/>
      <c r="FS824" s="8"/>
      <c r="FT824" s="8"/>
      <c r="FU824" s="8"/>
      <c r="FV824" s="8"/>
      <c r="FW824" s="8"/>
      <c r="FX824" s="8"/>
      <c r="FY824" s="8"/>
      <c r="FZ824" s="8"/>
      <c r="GA824" s="8"/>
      <c r="GB824" s="8"/>
      <c r="GC824" s="8"/>
      <c r="GD824" s="8"/>
      <c r="GE824" s="8"/>
      <c r="GF824" s="8"/>
      <c r="GG824" s="8"/>
      <c r="GH824" s="8"/>
      <c r="GI824" s="8"/>
      <c r="GJ824" s="8"/>
      <c r="GK824" s="8"/>
      <c r="GL824" s="8"/>
      <c r="GM824" s="8"/>
      <c r="GN824" s="8"/>
      <c r="GO824" s="8"/>
      <c r="GP824" s="8"/>
      <c r="GQ824" s="8"/>
      <c r="GR824" s="8"/>
      <c r="GS824" s="8"/>
      <c r="GT824" s="8"/>
      <c r="GU824" s="8"/>
      <c r="GV824" s="8"/>
      <c r="GW824" s="8"/>
      <c r="GX824" s="8"/>
      <c r="GY824" s="8"/>
      <c r="GZ824" s="8"/>
      <c r="HA824" s="8"/>
      <c r="HB824" s="8"/>
      <c r="HC824" s="8"/>
      <c r="HD824" s="8"/>
    </row>
    <row r="825" spans="2:212"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103"/>
      <c r="R825" s="8"/>
      <c r="S825" s="8"/>
      <c r="T825" s="103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9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  <c r="AY825" s="8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8"/>
      <c r="BS825" s="8"/>
      <c r="BT825" s="8"/>
      <c r="BU825" s="8"/>
      <c r="BV825" s="8"/>
      <c r="BW825" s="8"/>
      <c r="BX825" s="8"/>
      <c r="BY825" s="8"/>
      <c r="BZ825" s="8"/>
      <c r="CA825" s="8"/>
      <c r="CB825" s="8"/>
      <c r="CC825" s="8"/>
      <c r="CD825" s="8"/>
      <c r="CE825" s="8"/>
      <c r="CF825" s="8"/>
      <c r="CG825" s="8"/>
      <c r="CH825" s="8"/>
      <c r="CI825" s="8"/>
      <c r="CJ825" s="8"/>
      <c r="CK825" s="8"/>
      <c r="CL825" s="8"/>
      <c r="CM825" s="8"/>
      <c r="CN825" s="8"/>
      <c r="CO825" s="8"/>
      <c r="CP825" s="8"/>
      <c r="CQ825" s="9"/>
      <c r="CR825" s="8"/>
      <c r="CS825" s="8"/>
      <c r="CT825" s="8"/>
      <c r="CU825" s="8"/>
      <c r="CV825" s="8"/>
      <c r="CW825" s="8"/>
      <c r="CX825" s="8"/>
      <c r="CY825" s="8"/>
      <c r="CZ825" s="8"/>
      <c r="DA825" s="8"/>
      <c r="DB825" s="8"/>
      <c r="DC825" s="8"/>
      <c r="DD825" s="8"/>
      <c r="DE825" s="8"/>
      <c r="DF825" s="12"/>
      <c r="DG825" s="8"/>
      <c r="DH825" s="8"/>
      <c r="DI825" s="8"/>
      <c r="DJ825" s="8"/>
      <c r="DK825" s="8"/>
      <c r="DL825" s="8"/>
      <c r="DM825" s="8"/>
      <c r="DN825" s="8"/>
      <c r="DO825" s="8"/>
      <c r="DP825" s="8"/>
      <c r="DQ825" s="8"/>
      <c r="DR825" s="8"/>
      <c r="DS825" s="8"/>
      <c r="DT825" s="8"/>
      <c r="DU825" s="8"/>
      <c r="DV825" s="8"/>
      <c r="DW825" s="8"/>
      <c r="DX825" s="8"/>
      <c r="DY825" s="8"/>
      <c r="DZ825" s="8"/>
      <c r="EA825" s="8"/>
      <c r="EB825" s="8"/>
      <c r="EC825" s="8"/>
      <c r="ED825" s="8"/>
      <c r="EE825" s="8"/>
      <c r="EF825" s="8"/>
      <c r="EG825" s="8"/>
      <c r="EH825" s="8"/>
      <c r="EI825" s="8"/>
      <c r="EJ825" s="8"/>
      <c r="EK825" s="8"/>
      <c r="EL825" s="8"/>
      <c r="EM825" s="8"/>
      <c r="EN825" s="8"/>
      <c r="EO825" s="8"/>
      <c r="EP825" s="8"/>
      <c r="EQ825" s="8"/>
      <c r="ER825" s="8"/>
      <c r="ES825" s="8"/>
      <c r="ET825" s="8"/>
      <c r="EU825" s="8"/>
      <c r="EV825" s="8"/>
      <c r="EW825" s="8"/>
      <c r="EX825" s="8"/>
      <c r="EY825" s="8"/>
      <c r="EZ825" s="8"/>
      <c r="FA825" s="8"/>
      <c r="FB825" s="8"/>
      <c r="FC825" s="8"/>
      <c r="FD825" s="8"/>
      <c r="FE825" s="8"/>
      <c r="FF825" s="8"/>
      <c r="FG825" s="8"/>
      <c r="FH825" s="8"/>
      <c r="FI825" s="8"/>
      <c r="FJ825" s="8"/>
      <c r="FK825" s="8"/>
      <c r="FL825" s="8"/>
      <c r="FM825" s="8"/>
      <c r="FN825" s="8"/>
      <c r="FO825" s="8"/>
      <c r="FP825" s="8"/>
      <c r="FQ825" s="8"/>
      <c r="FR825" s="8"/>
      <c r="FS825" s="8"/>
      <c r="FT825" s="8"/>
      <c r="FU825" s="8"/>
      <c r="FV825" s="8"/>
      <c r="FW825" s="8"/>
      <c r="FX825" s="8"/>
      <c r="FY825" s="8"/>
      <c r="FZ825" s="8"/>
      <c r="GA825" s="8"/>
      <c r="GB825" s="8"/>
      <c r="GC825" s="8"/>
      <c r="GD825" s="8"/>
      <c r="GE825" s="8"/>
      <c r="GF825" s="8"/>
      <c r="GG825" s="8"/>
      <c r="GH825" s="8"/>
      <c r="GI825" s="8"/>
      <c r="GJ825" s="8"/>
      <c r="GK825" s="8"/>
      <c r="GL825" s="8"/>
      <c r="GM825" s="8"/>
      <c r="GN825" s="8"/>
      <c r="GO825" s="8"/>
      <c r="GP825" s="8"/>
      <c r="GQ825" s="8"/>
      <c r="GR825" s="8"/>
      <c r="GS825" s="8"/>
      <c r="GT825" s="8"/>
      <c r="GU825" s="8"/>
      <c r="GV825" s="8"/>
      <c r="GW825" s="8"/>
      <c r="GX825" s="8"/>
      <c r="GY825" s="8"/>
      <c r="GZ825" s="8"/>
      <c r="HA825" s="8"/>
      <c r="HB825" s="8"/>
      <c r="HC825" s="8"/>
      <c r="HD825" s="8"/>
    </row>
    <row r="826" spans="2:212"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103"/>
      <c r="R826" s="8"/>
      <c r="S826" s="8"/>
      <c r="T826" s="103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9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  <c r="AY826" s="8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8"/>
      <c r="BS826" s="8"/>
      <c r="BT826" s="8"/>
      <c r="BU826" s="8"/>
      <c r="BV826" s="8"/>
      <c r="BW826" s="8"/>
      <c r="BX826" s="8"/>
      <c r="BY826" s="8"/>
      <c r="BZ826" s="8"/>
      <c r="CA826" s="8"/>
      <c r="CB826" s="8"/>
      <c r="CC826" s="8"/>
      <c r="CD826" s="8"/>
      <c r="CE826" s="8"/>
      <c r="CF826" s="8"/>
      <c r="CG826" s="8"/>
      <c r="CH826" s="8"/>
      <c r="CI826" s="8"/>
      <c r="CJ826" s="8"/>
      <c r="CK826" s="8"/>
      <c r="CL826" s="8"/>
      <c r="CM826" s="8"/>
      <c r="CN826" s="8"/>
      <c r="CO826" s="8"/>
      <c r="CP826" s="8"/>
      <c r="CQ826" s="9"/>
      <c r="CR826" s="8"/>
      <c r="CS826" s="8"/>
      <c r="CT826" s="8"/>
      <c r="CU826" s="8"/>
      <c r="CV826" s="8"/>
      <c r="CW826" s="8"/>
      <c r="CX826" s="8"/>
      <c r="CY826" s="8"/>
      <c r="CZ826" s="8"/>
      <c r="DA826" s="8"/>
      <c r="DB826" s="8"/>
      <c r="DC826" s="8"/>
      <c r="DD826" s="8"/>
      <c r="DE826" s="8"/>
      <c r="DF826" s="12"/>
      <c r="DG826" s="8"/>
      <c r="DH826" s="8"/>
      <c r="DI826" s="8"/>
      <c r="DJ826" s="8"/>
      <c r="DK826" s="8"/>
      <c r="DL826" s="8"/>
      <c r="DM826" s="8"/>
      <c r="DN826" s="8"/>
      <c r="DO826" s="8"/>
      <c r="DP826" s="8"/>
      <c r="DQ826" s="8"/>
      <c r="DR826" s="8"/>
      <c r="DS826" s="8"/>
      <c r="DT826" s="8"/>
      <c r="DU826" s="8"/>
      <c r="DV826" s="8"/>
      <c r="DW826" s="8"/>
      <c r="DX826" s="8"/>
      <c r="DY826" s="8"/>
      <c r="DZ826" s="8"/>
      <c r="EA826" s="8"/>
      <c r="EB826" s="8"/>
      <c r="EC826" s="8"/>
      <c r="ED826" s="8"/>
      <c r="EE826" s="8"/>
      <c r="EF826" s="8"/>
      <c r="EG826" s="8"/>
      <c r="EH826" s="8"/>
      <c r="EI826" s="8"/>
      <c r="EJ826" s="8"/>
      <c r="EK826" s="8"/>
      <c r="EL826" s="8"/>
      <c r="EM826" s="8"/>
      <c r="EN826" s="8"/>
      <c r="EO826" s="8"/>
      <c r="EP826" s="8"/>
      <c r="EQ826" s="8"/>
      <c r="ER826" s="8"/>
      <c r="ES826" s="8"/>
      <c r="ET826" s="8"/>
      <c r="EU826" s="8"/>
      <c r="EV826" s="8"/>
      <c r="EW826" s="8"/>
      <c r="EX826" s="8"/>
      <c r="EY826" s="8"/>
      <c r="EZ826" s="8"/>
      <c r="FA826" s="8"/>
      <c r="FB826" s="8"/>
      <c r="FC826" s="8"/>
      <c r="FD826" s="8"/>
      <c r="FE826" s="8"/>
      <c r="FF826" s="8"/>
      <c r="FG826" s="8"/>
      <c r="FH826" s="8"/>
      <c r="FI826" s="8"/>
      <c r="FJ826" s="8"/>
      <c r="FK826" s="8"/>
      <c r="FL826" s="8"/>
      <c r="FM826" s="8"/>
      <c r="FN826" s="8"/>
      <c r="FO826" s="8"/>
      <c r="FP826" s="8"/>
      <c r="FQ826" s="8"/>
      <c r="FR826" s="8"/>
      <c r="FS826" s="8"/>
      <c r="FT826" s="8"/>
      <c r="FU826" s="8"/>
      <c r="FV826" s="8"/>
      <c r="FW826" s="8"/>
      <c r="FX826" s="8"/>
      <c r="FY826" s="8"/>
      <c r="FZ826" s="8"/>
      <c r="GA826" s="8"/>
      <c r="GB826" s="8"/>
      <c r="GC826" s="8"/>
      <c r="GD826" s="8"/>
      <c r="GE826" s="8"/>
      <c r="GF826" s="8"/>
      <c r="GG826" s="8"/>
      <c r="GH826" s="8"/>
      <c r="GI826" s="8"/>
      <c r="GJ826" s="8"/>
      <c r="GK826" s="8"/>
      <c r="GL826" s="8"/>
      <c r="GM826" s="8"/>
      <c r="GN826" s="8"/>
      <c r="GO826" s="8"/>
      <c r="GP826" s="8"/>
      <c r="GQ826" s="8"/>
      <c r="GR826" s="8"/>
      <c r="GS826" s="8"/>
      <c r="GT826" s="8"/>
      <c r="GU826" s="8"/>
      <c r="GV826" s="8"/>
      <c r="GW826" s="8"/>
      <c r="GX826" s="8"/>
      <c r="GY826" s="8"/>
      <c r="GZ826" s="8"/>
      <c r="HA826" s="8"/>
      <c r="HB826" s="8"/>
      <c r="HC826" s="8"/>
      <c r="HD826" s="8"/>
    </row>
    <row r="827" spans="2:212"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103"/>
      <c r="R827" s="8"/>
      <c r="S827" s="8"/>
      <c r="T827" s="103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9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  <c r="AY827" s="8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8"/>
      <c r="BS827" s="8"/>
      <c r="BT827" s="8"/>
      <c r="BU827" s="8"/>
      <c r="BV827" s="8"/>
      <c r="BW827" s="8"/>
      <c r="BX827" s="8"/>
      <c r="BY827" s="8"/>
      <c r="BZ827" s="8"/>
      <c r="CA827" s="8"/>
      <c r="CB827" s="8"/>
      <c r="CC827" s="8"/>
      <c r="CD827" s="8"/>
      <c r="CE827" s="8"/>
      <c r="CF827" s="8"/>
      <c r="CG827" s="8"/>
      <c r="CH827" s="8"/>
      <c r="CI827" s="8"/>
      <c r="CJ827" s="8"/>
      <c r="CK827" s="8"/>
      <c r="CL827" s="8"/>
      <c r="CM827" s="8"/>
      <c r="CN827" s="8"/>
      <c r="CO827" s="8"/>
      <c r="CP827" s="8"/>
      <c r="CQ827" s="9"/>
      <c r="CR827" s="8"/>
      <c r="CS827" s="8"/>
      <c r="CT827" s="8"/>
      <c r="CU827" s="8"/>
      <c r="CV827" s="8"/>
      <c r="CW827" s="8"/>
      <c r="CX827" s="8"/>
      <c r="CY827" s="8"/>
      <c r="CZ827" s="8"/>
      <c r="DA827" s="8"/>
      <c r="DB827" s="8"/>
      <c r="DC827" s="8"/>
      <c r="DD827" s="8"/>
      <c r="DE827" s="8"/>
      <c r="DF827" s="12"/>
      <c r="DG827" s="8"/>
      <c r="DH827" s="8"/>
      <c r="DI827" s="8"/>
      <c r="DJ827" s="8"/>
      <c r="DK827" s="8"/>
      <c r="DL827" s="8"/>
      <c r="DM827" s="8"/>
      <c r="DN827" s="8"/>
      <c r="DO827" s="8"/>
      <c r="DP827" s="8"/>
      <c r="DQ827" s="8"/>
      <c r="DR827" s="8"/>
      <c r="DS827" s="8"/>
      <c r="DT827" s="8"/>
      <c r="DU827" s="8"/>
      <c r="DV827" s="8"/>
      <c r="DW827" s="8"/>
      <c r="DX827" s="8"/>
      <c r="DY827" s="8"/>
      <c r="DZ827" s="8"/>
      <c r="EA827" s="8"/>
      <c r="EB827" s="8"/>
      <c r="EC827" s="8"/>
      <c r="ED827" s="8"/>
      <c r="EE827" s="8"/>
      <c r="EF827" s="8"/>
      <c r="EG827" s="8"/>
      <c r="EH827" s="8"/>
      <c r="EI827" s="8"/>
      <c r="EJ827" s="8"/>
      <c r="EK827" s="8"/>
      <c r="EL827" s="8"/>
      <c r="EM827" s="8"/>
      <c r="EN827" s="8"/>
      <c r="EO827" s="8"/>
      <c r="EP827" s="8"/>
      <c r="EQ827" s="8"/>
      <c r="ER827" s="8"/>
      <c r="ES827" s="8"/>
      <c r="ET827" s="8"/>
      <c r="EU827" s="8"/>
      <c r="EV827" s="8"/>
      <c r="EW827" s="8"/>
      <c r="EX827" s="8"/>
      <c r="EY827" s="8"/>
      <c r="EZ827" s="8"/>
      <c r="FA827" s="8"/>
      <c r="FB827" s="8"/>
      <c r="FC827" s="8"/>
      <c r="FD827" s="8"/>
      <c r="FE827" s="8"/>
      <c r="FF827" s="8"/>
      <c r="FG827" s="8"/>
      <c r="FH827" s="8"/>
      <c r="FI827" s="8"/>
      <c r="FJ827" s="8"/>
      <c r="FK827" s="8"/>
      <c r="FL827" s="8"/>
      <c r="FM827" s="8"/>
      <c r="FN827" s="8"/>
      <c r="FO827" s="8"/>
      <c r="FP827" s="8"/>
      <c r="FQ827" s="8"/>
      <c r="FR827" s="8"/>
      <c r="FS827" s="8"/>
      <c r="FT827" s="8"/>
      <c r="FU827" s="8"/>
      <c r="FV827" s="8"/>
      <c r="FW827" s="8"/>
      <c r="FX827" s="8"/>
      <c r="FY827" s="8"/>
      <c r="FZ827" s="8"/>
      <c r="GA827" s="8"/>
      <c r="GB827" s="8"/>
      <c r="GC827" s="8"/>
      <c r="GD827" s="8"/>
      <c r="GE827" s="8"/>
      <c r="GF827" s="8"/>
      <c r="GG827" s="8"/>
      <c r="GH827" s="8"/>
      <c r="GI827" s="8"/>
      <c r="GJ827" s="8"/>
      <c r="GK827" s="8"/>
      <c r="GL827" s="8"/>
      <c r="GM827" s="8"/>
      <c r="GN827" s="8"/>
      <c r="GO827" s="8"/>
      <c r="GP827" s="8"/>
      <c r="GQ827" s="8"/>
      <c r="GR827" s="8"/>
      <c r="GS827" s="8"/>
      <c r="GT827" s="8"/>
      <c r="GU827" s="8"/>
      <c r="GV827" s="8"/>
      <c r="GW827" s="8"/>
      <c r="GX827" s="8"/>
      <c r="GY827" s="8"/>
      <c r="GZ827" s="8"/>
      <c r="HA827" s="8"/>
      <c r="HB827" s="8"/>
      <c r="HC827" s="8"/>
      <c r="HD827" s="8"/>
    </row>
    <row r="828" spans="2:212"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103"/>
      <c r="R828" s="8"/>
      <c r="S828" s="8"/>
      <c r="T828" s="103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9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  <c r="AY828" s="8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8"/>
      <c r="BS828" s="8"/>
      <c r="BT828" s="8"/>
      <c r="BU828" s="8"/>
      <c r="BV828" s="8"/>
      <c r="BW828" s="8"/>
      <c r="BX828" s="8"/>
      <c r="BY828" s="8"/>
      <c r="BZ828" s="8"/>
      <c r="CA828" s="8"/>
      <c r="CB828" s="8"/>
      <c r="CC828" s="8"/>
      <c r="CD828" s="8"/>
      <c r="CE828" s="8"/>
      <c r="CF828" s="8"/>
      <c r="CG828" s="8"/>
      <c r="CH828" s="8"/>
      <c r="CI828" s="8"/>
      <c r="CJ828" s="8"/>
      <c r="CK828" s="8"/>
      <c r="CL828" s="8"/>
      <c r="CM828" s="8"/>
      <c r="CN828" s="8"/>
      <c r="CO828" s="8"/>
      <c r="CP828" s="8"/>
      <c r="CQ828" s="9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12"/>
      <c r="DG828" s="8"/>
      <c r="DH828" s="8"/>
      <c r="DI828" s="8"/>
      <c r="DJ828" s="8"/>
      <c r="DK828" s="8"/>
      <c r="DL828" s="8"/>
      <c r="DM828" s="8"/>
      <c r="DN828" s="8"/>
      <c r="DO828" s="8"/>
      <c r="DP828" s="8"/>
      <c r="DQ828" s="8"/>
      <c r="DR828" s="8"/>
      <c r="DS828" s="8"/>
      <c r="DT828" s="8"/>
      <c r="DU828" s="8"/>
      <c r="DV828" s="8"/>
      <c r="DW828" s="8"/>
      <c r="DX828" s="8"/>
      <c r="DY828" s="8"/>
      <c r="DZ828" s="8"/>
      <c r="EA828" s="8"/>
      <c r="EB828" s="8"/>
      <c r="EC828" s="8"/>
      <c r="ED828" s="8"/>
      <c r="EE828" s="8"/>
      <c r="EF828" s="8"/>
      <c r="EG828" s="8"/>
      <c r="EH828" s="8"/>
      <c r="EI828" s="8"/>
      <c r="EJ828" s="8"/>
      <c r="EK828" s="8"/>
      <c r="EL828" s="8"/>
      <c r="EM828" s="8"/>
      <c r="EN828" s="8"/>
      <c r="EO828" s="8"/>
      <c r="EP828" s="8"/>
      <c r="EQ828" s="8"/>
      <c r="ER828" s="8"/>
      <c r="ES828" s="8"/>
      <c r="ET828" s="8"/>
      <c r="EU828" s="8"/>
      <c r="EV828" s="8"/>
      <c r="EW828" s="8"/>
      <c r="EX828" s="8"/>
      <c r="EY828" s="8"/>
      <c r="EZ828" s="8"/>
      <c r="FA828" s="8"/>
      <c r="FB828" s="8"/>
      <c r="FC828" s="8"/>
      <c r="FD828" s="8"/>
      <c r="FE828" s="8"/>
      <c r="FF828" s="8"/>
      <c r="FG828" s="8"/>
      <c r="FH828" s="8"/>
      <c r="FI828" s="8"/>
      <c r="FJ828" s="8"/>
      <c r="FK828" s="8"/>
      <c r="FL828" s="8"/>
      <c r="FM828" s="8"/>
      <c r="FN828" s="8"/>
      <c r="FO828" s="8"/>
      <c r="FP828" s="8"/>
      <c r="FQ828" s="8"/>
      <c r="FR828" s="8"/>
      <c r="FS828" s="8"/>
      <c r="FT828" s="8"/>
      <c r="FU828" s="8"/>
      <c r="FV828" s="8"/>
      <c r="FW828" s="8"/>
      <c r="FX828" s="8"/>
      <c r="FY828" s="8"/>
      <c r="FZ828" s="8"/>
      <c r="GA828" s="8"/>
      <c r="GB828" s="8"/>
      <c r="GC828" s="8"/>
      <c r="GD828" s="8"/>
      <c r="GE828" s="8"/>
      <c r="GF828" s="8"/>
      <c r="GG828" s="8"/>
      <c r="GH828" s="8"/>
      <c r="GI828" s="8"/>
      <c r="GJ828" s="8"/>
      <c r="GK828" s="8"/>
      <c r="GL828" s="8"/>
      <c r="GM828" s="8"/>
      <c r="GN828" s="8"/>
      <c r="GO828" s="8"/>
      <c r="GP828" s="8"/>
      <c r="GQ828" s="8"/>
      <c r="GR828" s="8"/>
      <c r="GS828" s="8"/>
      <c r="GT828" s="8"/>
      <c r="GU828" s="8"/>
      <c r="GV828" s="8"/>
      <c r="GW828" s="8"/>
      <c r="GX828" s="8"/>
      <c r="GY828" s="8"/>
      <c r="GZ828" s="8"/>
      <c r="HA828" s="8"/>
      <c r="HB828" s="8"/>
      <c r="HC828" s="8"/>
      <c r="HD828" s="8"/>
    </row>
    <row r="829" spans="2:212"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103"/>
      <c r="R829" s="8"/>
      <c r="S829" s="8"/>
      <c r="T829" s="103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9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  <c r="AY829" s="8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8"/>
      <c r="BS829" s="8"/>
      <c r="BT829" s="8"/>
      <c r="BU829" s="8"/>
      <c r="BV829" s="8"/>
      <c r="BW829" s="8"/>
      <c r="BX829" s="8"/>
      <c r="BY829" s="8"/>
      <c r="BZ829" s="8"/>
      <c r="CA829" s="8"/>
      <c r="CB829" s="8"/>
      <c r="CC829" s="8"/>
      <c r="CD829" s="8"/>
      <c r="CE829" s="8"/>
      <c r="CF829" s="8"/>
      <c r="CG829" s="8"/>
      <c r="CH829" s="8"/>
      <c r="CI829" s="8"/>
      <c r="CJ829" s="8"/>
      <c r="CK829" s="8"/>
      <c r="CL829" s="8"/>
      <c r="CM829" s="8"/>
      <c r="CN829" s="8"/>
      <c r="CO829" s="8"/>
      <c r="CP829" s="8"/>
      <c r="CQ829" s="9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12"/>
      <c r="DG829" s="8"/>
      <c r="DH829" s="8"/>
      <c r="DI829" s="8"/>
      <c r="DJ829" s="8"/>
      <c r="DK829" s="8"/>
      <c r="DL829" s="8"/>
      <c r="DM829" s="8"/>
      <c r="DN829" s="8"/>
      <c r="DO829" s="8"/>
      <c r="DP829" s="8"/>
      <c r="DQ829" s="8"/>
      <c r="DR829" s="8"/>
      <c r="DS829" s="8"/>
      <c r="DT829" s="8"/>
      <c r="DU829" s="8"/>
      <c r="DV829" s="8"/>
      <c r="DW829" s="8"/>
      <c r="DX829" s="8"/>
      <c r="DY829" s="8"/>
      <c r="DZ829" s="8"/>
      <c r="EA829" s="8"/>
      <c r="EB829" s="8"/>
      <c r="EC829" s="8"/>
      <c r="ED829" s="8"/>
      <c r="EE829" s="8"/>
      <c r="EF829" s="8"/>
      <c r="EG829" s="8"/>
      <c r="EH829" s="8"/>
      <c r="EI829" s="8"/>
      <c r="EJ829" s="8"/>
      <c r="EK829" s="8"/>
      <c r="EL829" s="8"/>
      <c r="EM829" s="8"/>
      <c r="EN829" s="8"/>
      <c r="EO829" s="8"/>
      <c r="EP829" s="8"/>
      <c r="EQ829" s="8"/>
      <c r="ER829" s="8"/>
      <c r="ES829" s="8"/>
      <c r="ET829" s="8"/>
      <c r="EU829" s="8"/>
      <c r="EV829" s="8"/>
      <c r="EW829" s="8"/>
      <c r="EX829" s="8"/>
      <c r="EY829" s="8"/>
      <c r="EZ829" s="8"/>
      <c r="FA829" s="8"/>
      <c r="FB829" s="8"/>
      <c r="FC829" s="8"/>
      <c r="FD829" s="8"/>
      <c r="FE829" s="8"/>
      <c r="FF829" s="8"/>
      <c r="FG829" s="8"/>
      <c r="FH829" s="8"/>
      <c r="FI829" s="8"/>
      <c r="FJ829" s="8"/>
      <c r="FK829" s="8"/>
      <c r="FL829" s="8"/>
      <c r="FM829" s="8"/>
      <c r="FN829" s="8"/>
      <c r="FO829" s="8"/>
      <c r="FP829" s="8"/>
      <c r="FQ829" s="8"/>
      <c r="FR829" s="8"/>
      <c r="FS829" s="8"/>
      <c r="FT829" s="8"/>
      <c r="FU829" s="8"/>
      <c r="FV829" s="8"/>
      <c r="FW829" s="8"/>
      <c r="FX829" s="8"/>
      <c r="FY829" s="8"/>
      <c r="FZ829" s="8"/>
      <c r="GA829" s="8"/>
      <c r="GB829" s="8"/>
      <c r="GC829" s="8"/>
      <c r="GD829" s="8"/>
      <c r="GE829" s="8"/>
      <c r="GF829" s="8"/>
      <c r="GG829" s="8"/>
      <c r="GH829" s="8"/>
      <c r="GI829" s="8"/>
      <c r="GJ829" s="8"/>
      <c r="GK829" s="8"/>
      <c r="GL829" s="8"/>
      <c r="GM829" s="8"/>
      <c r="GN829" s="8"/>
      <c r="GO829" s="8"/>
      <c r="GP829" s="8"/>
      <c r="GQ829" s="8"/>
      <c r="GR829" s="8"/>
      <c r="GS829" s="8"/>
      <c r="GT829" s="8"/>
      <c r="GU829" s="8"/>
      <c r="GV829" s="8"/>
      <c r="GW829" s="8"/>
      <c r="GX829" s="8"/>
      <c r="GY829" s="8"/>
      <c r="GZ829" s="8"/>
      <c r="HA829" s="8"/>
      <c r="HB829" s="8"/>
      <c r="HC829" s="8"/>
      <c r="HD829" s="8"/>
    </row>
    <row r="830" spans="2:212"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103"/>
      <c r="R830" s="8"/>
      <c r="S830" s="8"/>
      <c r="T830" s="103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9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  <c r="AY830" s="8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8"/>
      <c r="BS830" s="8"/>
      <c r="BT830" s="8"/>
      <c r="BU830" s="8"/>
      <c r="BV830" s="8"/>
      <c r="BW830" s="8"/>
      <c r="BX830" s="8"/>
      <c r="BY830" s="8"/>
      <c r="BZ830" s="8"/>
      <c r="CA830" s="8"/>
      <c r="CB830" s="8"/>
      <c r="CC830" s="8"/>
      <c r="CD830" s="8"/>
      <c r="CE830" s="8"/>
      <c r="CF830" s="8"/>
      <c r="CG830" s="8"/>
      <c r="CH830" s="8"/>
      <c r="CI830" s="8"/>
      <c r="CJ830" s="8"/>
      <c r="CK830" s="8"/>
      <c r="CL830" s="8"/>
      <c r="CM830" s="8"/>
      <c r="CN830" s="8"/>
      <c r="CO830" s="8"/>
      <c r="CP830" s="8"/>
      <c r="CQ830" s="9"/>
      <c r="CR830" s="8"/>
      <c r="CS830" s="8"/>
      <c r="CT830" s="8"/>
      <c r="CU830" s="8"/>
      <c r="CV830" s="8"/>
      <c r="CW830" s="8"/>
      <c r="CX830" s="8"/>
      <c r="CY830" s="8"/>
      <c r="CZ830" s="8"/>
      <c r="DA830" s="8"/>
      <c r="DB830" s="8"/>
      <c r="DC830" s="8"/>
      <c r="DD830" s="8"/>
      <c r="DE830" s="8"/>
      <c r="DF830" s="12"/>
      <c r="DG830" s="8"/>
      <c r="DH830" s="8"/>
      <c r="DI830" s="8"/>
      <c r="DJ830" s="8"/>
      <c r="DK830" s="8"/>
      <c r="DL830" s="8"/>
      <c r="DM830" s="8"/>
      <c r="DN830" s="8"/>
      <c r="DO830" s="8"/>
      <c r="DP830" s="8"/>
      <c r="DQ830" s="8"/>
      <c r="DR830" s="8"/>
      <c r="DS830" s="8"/>
      <c r="DT830" s="8"/>
      <c r="DU830" s="8"/>
      <c r="DV830" s="8"/>
      <c r="DW830" s="8"/>
      <c r="DX830" s="8"/>
      <c r="DY830" s="8"/>
      <c r="DZ830" s="8"/>
      <c r="EA830" s="8"/>
      <c r="EB830" s="8"/>
      <c r="EC830" s="8"/>
      <c r="ED830" s="8"/>
      <c r="EE830" s="8"/>
      <c r="EF830" s="8"/>
      <c r="EG830" s="8"/>
      <c r="EH830" s="8"/>
      <c r="EI830" s="8"/>
      <c r="EJ830" s="8"/>
      <c r="EK830" s="8"/>
      <c r="EL830" s="8"/>
      <c r="EM830" s="8"/>
      <c r="EN830" s="8"/>
      <c r="EO830" s="8"/>
      <c r="EP830" s="8"/>
      <c r="EQ830" s="8"/>
      <c r="ER830" s="8"/>
      <c r="ES830" s="8"/>
      <c r="ET830" s="8"/>
      <c r="EU830" s="8"/>
      <c r="EV830" s="8"/>
      <c r="EW830" s="8"/>
      <c r="EX830" s="8"/>
      <c r="EY830" s="8"/>
      <c r="EZ830" s="8"/>
      <c r="FA830" s="8"/>
      <c r="FB830" s="8"/>
      <c r="FC830" s="8"/>
      <c r="FD830" s="8"/>
      <c r="FE830" s="8"/>
      <c r="FF830" s="8"/>
      <c r="FG830" s="8"/>
      <c r="FH830" s="8"/>
      <c r="FI830" s="8"/>
      <c r="FJ830" s="8"/>
      <c r="FK830" s="8"/>
      <c r="FL830" s="8"/>
      <c r="FM830" s="8"/>
      <c r="FN830" s="8"/>
      <c r="FO830" s="8"/>
      <c r="FP830" s="8"/>
      <c r="FQ830" s="8"/>
      <c r="FR830" s="8"/>
      <c r="FS830" s="8"/>
      <c r="FT830" s="8"/>
      <c r="FU830" s="8"/>
      <c r="FV830" s="8"/>
      <c r="FW830" s="8"/>
      <c r="FX830" s="8"/>
      <c r="FY830" s="8"/>
      <c r="FZ830" s="8"/>
      <c r="GA830" s="8"/>
      <c r="GB830" s="8"/>
      <c r="GC830" s="8"/>
      <c r="GD830" s="8"/>
      <c r="GE830" s="8"/>
      <c r="GF830" s="8"/>
      <c r="GG830" s="8"/>
      <c r="GH830" s="8"/>
      <c r="GI830" s="8"/>
      <c r="GJ830" s="8"/>
      <c r="GK830" s="8"/>
      <c r="GL830" s="8"/>
      <c r="GM830" s="8"/>
      <c r="GN830" s="8"/>
      <c r="GO830" s="8"/>
      <c r="GP830" s="8"/>
      <c r="GQ830" s="8"/>
      <c r="GR830" s="8"/>
      <c r="GS830" s="8"/>
      <c r="GT830" s="8"/>
      <c r="GU830" s="8"/>
      <c r="GV830" s="8"/>
      <c r="GW830" s="8"/>
      <c r="GX830" s="8"/>
      <c r="GY830" s="8"/>
      <c r="GZ830" s="8"/>
      <c r="HA830" s="8"/>
      <c r="HB830" s="8"/>
      <c r="HC830" s="8"/>
      <c r="HD830" s="8"/>
    </row>
    <row r="831" spans="2:212"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103"/>
      <c r="R831" s="8"/>
      <c r="S831" s="8"/>
      <c r="T831" s="103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9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  <c r="AY831" s="8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8"/>
      <c r="BS831" s="8"/>
      <c r="BT831" s="8"/>
      <c r="BU831" s="8"/>
      <c r="BV831" s="8"/>
      <c r="BW831" s="8"/>
      <c r="BX831" s="8"/>
      <c r="BY831" s="8"/>
      <c r="BZ831" s="8"/>
      <c r="CA831" s="8"/>
      <c r="CB831" s="8"/>
      <c r="CC831" s="8"/>
      <c r="CD831" s="8"/>
      <c r="CE831" s="8"/>
      <c r="CF831" s="8"/>
      <c r="CG831" s="8"/>
      <c r="CH831" s="8"/>
      <c r="CI831" s="8"/>
      <c r="CJ831" s="8"/>
      <c r="CK831" s="8"/>
      <c r="CL831" s="8"/>
      <c r="CM831" s="8"/>
      <c r="CN831" s="8"/>
      <c r="CO831" s="8"/>
      <c r="CP831" s="8"/>
      <c r="CQ831" s="9"/>
      <c r="CR831" s="8"/>
      <c r="CS831" s="8"/>
      <c r="CT831" s="8"/>
      <c r="CU831" s="8"/>
      <c r="CV831" s="8"/>
      <c r="CW831" s="8"/>
      <c r="CX831" s="8"/>
      <c r="CY831" s="8"/>
      <c r="CZ831" s="8"/>
      <c r="DA831" s="8"/>
      <c r="DB831" s="8"/>
      <c r="DC831" s="8"/>
      <c r="DD831" s="8"/>
      <c r="DE831" s="8"/>
      <c r="DF831" s="12"/>
      <c r="DG831" s="8"/>
      <c r="DH831" s="8"/>
      <c r="DI831" s="8"/>
      <c r="DJ831" s="8"/>
      <c r="DK831" s="8"/>
      <c r="DL831" s="8"/>
      <c r="DM831" s="8"/>
      <c r="DN831" s="8"/>
      <c r="DO831" s="8"/>
      <c r="DP831" s="8"/>
      <c r="DQ831" s="8"/>
      <c r="DR831" s="8"/>
      <c r="DS831" s="8"/>
      <c r="DT831" s="8"/>
      <c r="DU831" s="8"/>
      <c r="DV831" s="8"/>
      <c r="DW831" s="8"/>
      <c r="DX831" s="8"/>
      <c r="DY831" s="8"/>
      <c r="DZ831" s="8"/>
      <c r="EA831" s="8"/>
      <c r="EB831" s="8"/>
      <c r="EC831" s="8"/>
      <c r="ED831" s="8"/>
      <c r="EE831" s="8"/>
      <c r="EF831" s="8"/>
      <c r="EG831" s="8"/>
      <c r="EH831" s="8"/>
      <c r="EI831" s="8"/>
      <c r="EJ831" s="8"/>
      <c r="EK831" s="8"/>
      <c r="EL831" s="8"/>
      <c r="EM831" s="8"/>
      <c r="EN831" s="8"/>
      <c r="EO831" s="8"/>
      <c r="EP831" s="8"/>
      <c r="EQ831" s="8"/>
      <c r="ER831" s="8"/>
      <c r="ES831" s="8"/>
      <c r="ET831" s="8"/>
      <c r="EU831" s="8"/>
      <c r="EV831" s="8"/>
      <c r="EW831" s="8"/>
      <c r="EX831" s="8"/>
      <c r="EY831" s="8"/>
      <c r="EZ831" s="8"/>
      <c r="FA831" s="8"/>
      <c r="FB831" s="8"/>
      <c r="FC831" s="8"/>
      <c r="FD831" s="8"/>
      <c r="FE831" s="8"/>
      <c r="FF831" s="8"/>
      <c r="FG831" s="8"/>
      <c r="FH831" s="8"/>
      <c r="FI831" s="8"/>
      <c r="FJ831" s="8"/>
      <c r="FK831" s="8"/>
      <c r="FL831" s="8"/>
      <c r="FM831" s="8"/>
      <c r="FN831" s="8"/>
      <c r="FO831" s="8"/>
      <c r="FP831" s="8"/>
      <c r="FQ831" s="8"/>
      <c r="FR831" s="8"/>
      <c r="FS831" s="8"/>
      <c r="FT831" s="8"/>
      <c r="FU831" s="8"/>
      <c r="FV831" s="8"/>
      <c r="FW831" s="8"/>
      <c r="FX831" s="8"/>
      <c r="FY831" s="8"/>
      <c r="FZ831" s="8"/>
      <c r="GA831" s="8"/>
      <c r="GB831" s="8"/>
      <c r="GC831" s="8"/>
      <c r="GD831" s="8"/>
      <c r="GE831" s="8"/>
      <c r="GF831" s="8"/>
      <c r="GG831" s="8"/>
      <c r="GH831" s="8"/>
      <c r="GI831" s="8"/>
      <c r="GJ831" s="8"/>
      <c r="GK831" s="8"/>
      <c r="GL831" s="8"/>
      <c r="GM831" s="8"/>
      <c r="GN831" s="8"/>
      <c r="GO831" s="8"/>
      <c r="GP831" s="8"/>
      <c r="GQ831" s="8"/>
      <c r="GR831" s="8"/>
      <c r="GS831" s="8"/>
      <c r="GT831" s="8"/>
      <c r="GU831" s="8"/>
      <c r="GV831" s="8"/>
      <c r="GW831" s="8"/>
      <c r="GX831" s="8"/>
      <c r="GY831" s="8"/>
      <c r="GZ831" s="8"/>
      <c r="HA831" s="8"/>
      <c r="HB831" s="8"/>
      <c r="HC831" s="8"/>
      <c r="HD831" s="8"/>
    </row>
    <row r="832" spans="2:212"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103"/>
      <c r="R832" s="8"/>
      <c r="S832" s="8"/>
      <c r="T832" s="103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9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  <c r="AY832" s="8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8"/>
      <c r="BS832" s="8"/>
      <c r="BT832" s="8"/>
      <c r="BU832" s="8"/>
      <c r="BV832" s="8"/>
      <c r="BW832" s="8"/>
      <c r="BX832" s="8"/>
      <c r="BY832" s="8"/>
      <c r="BZ832" s="8"/>
      <c r="CA832" s="8"/>
      <c r="CB832" s="8"/>
      <c r="CC832" s="8"/>
      <c r="CD832" s="8"/>
      <c r="CE832" s="8"/>
      <c r="CF832" s="8"/>
      <c r="CG832" s="8"/>
      <c r="CH832" s="8"/>
      <c r="CI832" s="8"/>
      <c r="CJ832" s="8"/>
      <c r="CK832" s="8"/>
      <c r="CL832" s="8"/>
      <c r="CM832" s="8"/>
      <c r="CN832" s="8"/>
      <c r="CO832" s="8"/>
      <c r="CP832" s="8"/>
      <c r="CQ832" s="9"/>
      <c r="CR832" s="8"/>
      <c r="CS832" s="8"/>
      <c r="CT832" s="8"/>
      <c r="CU832" s="8"/>
      <c r="CV832" s="8"/>
      <c r="CW832" s="8"/>
      <c r="CX832" s="8"/>
      <c r="CY832" s="8"/>
      <c r="CZ832" s="8"/>
      <c r="DA832" s="8"/>
      <c r="DB832" s="8"/>
      <c r="DC832" s="8"/>
      <c r="DD832" s="8"/>
      <c r="DE832" s="8"/>
      <c r="DF832" s="12"/>
      <c r="DG832" s="8"/>
      <c r="DH832" s="8"/>
      <c r="DI832" s="8"/>
      <c r="DJ832" s="8"/>
      <c r="DK832" s="8"/>
      <c r="DL832" s="8"/>
      <c r="DM832" s="8"/>
      <c r="DN832" s="8"/>
      <c r="DO832" s="8"/>
      <c r="DP832" s="8"/>
      <c r="DQ832" s="8"/>
      <c r="DR832" s="8"/>
      <c r="DS832" s="8"/>
      <c r="DT832" s="8"/>
      <c r="DU832" s="8"/>
      <c r="DV832" s="8"/>
      <c r="DW832" s="8"/>
      <c r="DX832" s="8"/>
      <c r="DY832" s="8"/>
      <c r="DZ832" s="8"/>
      <c r="EA832" s="8"/>
      <c r="EB832" s="8"/>
      <c r="EC832" s="8"/>
      <c r="ED832" s="8"/>
      <c r="EE832" s="8"/>
      <c r="EF832" s="8"/>
      <c r="EG832" s="8"/>
      <c r="EH832" s="8"/>
      <c r="EI832" s="8"/>
      <c r="EJ832" s="8"/>
      <c r="EK832" s="8"/>
      <c r="EL832" s="8"/>
      <c r="EM832" s="8"/>
      <c r="EN832" s="8"/>
      <c r="EO832" s="8"/>
      <c r="EP832" s="8"/>
      <c r="EQ832" s="8"/>
      <c r="ER832" s="8"/>
      <c r="ES832" s="8"/>
      <c r="ET832" s="8"/>
      <c r="EU832" s="8"/>
      <c r="EV832" s="8"/>
      <c r="EW832" s="8"/>
      <c r="EX832" s="8"/>
      <c r="EY832" s="8"/>
      <c r="EZ832" s="8"/>
      <c r="FA832" s="8"/>
      <c r="FB832" s="8"/>
      <c r="FC832" s="8"/>
      <c r="FD832" s="8"/>
      <c r="FE832" s="8"/>
      <c r="FF832" s="8"/>
      <c r="FG832" s="8"/>
      <c r="FH832" s="8"/>
      <c r="FI832" s="8"/>
      <c r="FJ832" s="8"/>
      <c r="FK832" s="8"/>
      <c r="FL832" s="8"/>
      <c r="FM832" s="8"/>
      <c r="FN832" s="8"/>
      <c r="FO832" s="8"/>
      <c r="FP832" s="8"/>
      <c r="FQ832" s="8"/>
      <c r="FR832" s="8"/>
      <c r="FS832" s="8"/>
      <c r="FT832" s="8"/>
      <c r="FU832" s="8"/>
      <c r="FV832" s="8"/>
      <c r="FW832" s="8"/>
      <c r="FX832" s="8"/>
      <c r="FY832" s="8"/>
      <c r="FZ832" s="8"/>
      <c r="GA832" s="8"/>
      <c r="GB832" s="8"/>
      <c r="GC832" s="8"/>
      <c r="GD832" s="8"/>
      <c r="GE832" s="8"/>
      <c r="GF832" s="8"/>
      <c r="GG832" s="8"/>
      <c r="GH832" s="8"/>
      <c r="GI832" s="8"/>
      <c r="GJ832" s="8"/>
      <c r="GK832" s="8"/>
      <c r="GL832" s="8"/>
      <c r="GM832" s="8"/>
      <c r="GN832" s="8"/>
      <c r="GO832" s="8"/>
      <c r="GP832" s="8"/>
      <c r="GQ832" s="8"/>
      <c r="GR832" s="8"/>
      <c r="GS832" s="8"/>
      <c r="GT832" s="8"/>
      <c r="GU832" s="8"/>
      <c r="GV832" s="8"/>
      <c r="GW832" s="8"/>
      <c r="GX832" s="8"/>
      <c r="GY832" s="8"/>
      <c r="GZ832" s="8"/>
      <c r="HA832" s="8"/>
      <c r="HB832" s="8"/>
      <c r="HC832" s="8"/>
      <c r="HD832" s="8"/>
    </row>
    <row r="833" spans="2:212"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103"/>
      <c r="R833" s="8"/>
      <c r="S833" s="8"/>
      <c r="T833" s="103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9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  <c r="AY833" s="8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8"/>
      <c r="BS833" s="8"/>
      <c r="BT833" s="8"/>
      <c r="BU833" s="8"/>
      <c r="BV833" s="8"/>
      <c r="BW833" s="8"/>
      <c r="BX833" s="8"/>
      <c r="BY833" s="8"/>
      <c r="BZ833" s="8"/>
      <c r="CA833" s="8"/>
      <c r="CB833" s="8"/>
      <c r="CC833" s="8"/>
      <c r="CD833" s="8"/>
      <c r="CE833" s="8"/>
      <c r="CF833" s="8"/>
      <c r="CG833" s="8"/>
      <c r="CH833" s="8"/>
      <c r="CI833" s="8"/>
      <c r="CJ833" s="8"/>
      <c r="CK833" s="8"/>
      <c r="CL833" s="8"/>
      <c r="CM833" s="8"/>
      <c r="CN833" s="8"/>
      <c r="CO833" s="8"/>
      <c r="CP833" s="8"/>
      <c r="CQ833" s="9"/>
      <c r="CR833" s="8"/>
      <c r="CS833" s="8"/>
      <c r="CT833" s="8"/>
      <c r="CU833" s="8"/>
      <c r="CV833" s="8"/>
      <c r="CW833" s="8"/>
      <c r="CX833" s="8"/>
      <c r="CY833" s="8"/>
      <c r="CZ833" s="8"/>
      <c r="DA833" s="8"/>
      <c r="DB833" s="8"/>
      <c r="DC833" s="8"/>
      <c r="DD833" s="8"/>
      <c r="DE833" s="8"/>
      <c r="DF833" s="12"/>
      <c r="DG833" s="8"/>
      <c r="DH833" s="8"/>
      <c r="DI833" s="8"/>
      <c r="DJ833" s="8"/>
      <c r="DK833" s="8"/>
      <c r="DL833" s="8"/>
      <c r="DM833" s="8"/>
      <c r="DN833" s="8"/>
      <c r="DO833" s="8"/>
      <c r="DP833" s="8"/>
      <c r="DQ833" s="8"/>
      <c r="DR833" s="8"/>
      <c r="DS833" s="8"/>
      <c r="DT833" s="8"/>
      <c r="DU833" s="8"/>
      <c r="DV833" s="8"/>
      <c r="DW833" s="8"/>
      <c r="DX833" s="8"/>
      <c r="DY833" s="8"/>
      <c r="DZ833" s="8"/>
      <c r="EA833" s="8"/>
      <c r="EB833" s="8"/>
      <c r="EC833" s="8"/>
      <c r="ED833" s="8"/>
      <c r="EE833" s="8"/>
      <c r="EF833" s="8"/>
      <c r="EG833" s="8"/>
      <c r="EH833" s="8"/>
      <c r="EI833" s="8"/>
      <c r="EJ833" s="8"/>
      <c r="EK833" s="8"/>
      <c r="EL833" s="8"/>
      <c r="EM833" s="8"/>
      <c r="EN833" s="8"/>
      <c r="EO833" s="8"/>
      <c r="EP833" s="8"/>
      <c r="EQ833" s="8"/>
      <c r="ER833" s="8"/>
      <c r="ES833" s="8"/>
      <c r="ET833" s="8"/>
      <c r="EU833" s="8"/>
      <c r="EV833" s="8"/>
      <c r="EW833" s="8"/>
      <c r="EX833" s="8"/>
      <c r="EY833" s="8"/>
      <c r="EZ833" s="8"/>
      <c r="FA833" s="8"/>
      <c r="FB833" s="8"/>
      <c r="FC833" s="8"/>
      <c r="FD833" s="8"/>
      <c r="FE833" s="8"/>
      <c r="FF833" s="8"/>
      <c r="FG833" s="8"/>
      <c r="FH833" s="8"/>
      <c r="FI833" s="8"/>
      <c r="FJ833" s="8"/>
      <c r="FK833" s="8"/>
      <c r="FL833" s="8"/>
      <c r="FM833" s="8"/>
      <c r="FN833" s="8"/>
      <c r="FO833" s="8"/>
      <c r="FP833" s="8"/>
      <c r="FQ833" s="8"/>
      <c r="FR833" s="8"/>
      <c r="FS833" s="8"/>
      <c r="FT833" s="8"/>
      <c r="FU833" s="8"/>
      <c r="FV833" s="8"/>
      <c r="FW833" s="8"/>
      <c r="FX833" s="8"/>
      <c r="FY833" s="8"/>
      <c r="FZ833" s="8"/>
      <c r="GA833" s="8"/>
      <c r="GB833" s="8"/>
      <c r="GC833" s="8"/>
      <c r="GD833" s="8"/>
      <c r="GE833" s="8"/>
      <c r="GF833" s="8"/>
      <c r="GG833" s="8"/>
      <c r="GH833" s="8"/>
      <c r="GI833" s="8"/>
      <c r="GJ833" s="8"/>
      <c r="GK833" s="8"/>
      <c r="GL833" s="8"/>
      <c r="GM833" s="8"/>
      <c r="GN833" s="8"/>
      <c r="GO833" s="8"/>
      <c r="GP833" s="8"/>
      <c r="GQ833" s="8"/>
      <c r="GR833" s="8"/>
      <c r="GS833" s="8"/>
      <c r="GT833" s="8"/>
      <c r="GU833" s="8"/>
      <c r="GV833" s="8"/>
      <c r="GW833" s="8"/>
      <c r="GX833" s="8"/>
      <c r="GY833" s="8"/>
      <c r="GZ833" s="8"/>
      <c r="HA833" s="8"/>
      <c r="HB833" s="8"/>
      <c r="HC833" s="8"/>
      <c r="HD833" s="8"/>
    </row>
    <row r="834" spans="2:212"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103"/>
      <c r="R834" s="8"/>
      <c r="S834" s="8"/>
      <c r="T834" s="103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9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  <c r="AY834" s="8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8"/>
      <c r="BS834" s="8"/>
      <c r="BT834" s="8"/>
      <c r="BU834" s="8"/>
      <c r="BV834" s="8"/>
      <c r="BW834" s="8"/>
      <c r="BX834" s="8"/>
      <c r="BY834" s="8"/>
      <c r="BZ834" s="8"/>
      <c r="CA834" s="8"/>
      <c r="CB834" s="8"/>
      <c r="CC834" s="8"/>
      <c r="CD834" s="8"/>
      <c r="CE834" s="8"/>
      <c r="CF834" s="8"/>
      <c r="CG834" s="8"/>
      <c r="CH834" s="8"/>
      <c r="CI834" s="8"/>
      <c r="CJ834" s="8"/>
      <c r="CK834" s="8"/>
      <c r="CL834" s="8"/>
      <c r="CM834" s="8"/>
      <c r="CN834" s="8"/>
      <c r="CO834" s="8"/>
      <c r="CP834" s="8"/>
      <c r="CQ834" s="9"/>
      <c r="CR834" s="8"/>
      <c r="CS834" s="8"/>
      <c r="CT834" s="8"/>
      <c r="CU834" s="8"/>
      <c r="CV834" s="8"/>
      <c r="CW834" s="8"/>
      <c r="CX834" s="8"/>
      <c r="CY834" s="8"/>
      <c r="CZ834" s="8"/>
      <c r="DA834" s="8"/>
      <c r="DB834" s="8"/>
      <c r="DC834" s="8"/>
      <c r="DD834" s="8"/>
      <c r="DE834" s="8"/>
      <c r="DF834" s="12"/>
      <c r="DG834" s="8"/>
      <c r="DH834" s="8"/>
      <c r="DI834" s="8"/>
      <c r="DJ834" s="8"/>
      <c r="DK834" s="8"/>
      <c r="DL834" s="8"/>
      <c r="DM834" s="8"/>
      <c r="DN834" s="8"/>
      <c r="DO834" s="8"/>
      <c r="DP834" s="8"/>
      <c r="DQ834" s="8"/>
      <c r="DR834" s="8"/>
      <c r="DS834" s="8"/>
      <c r="DT834" s="8"/>
      <c r="DU834" s="8"/>
      <c r="DV834" s="8"/>
      <c r="DW834" s="8"/>
      <c r="DX834" s="8"/>
      <c r="DY834" s="8"/>
      <c r="DZ834" s="8"/>
      <c r="EA834" s="8"/>
      <c r="EB834" s="8"/>
      <c r="EC834" s="8"/>
      <c r="ED834" s="8"/>
      <c r="EE834" s="8"/>
      <c r="EF834" s="8"/>
      <c r="EG834" s="8"/>
      <c r="EH834" s="8"/>
      <c r="EI834" s="8"/>
      <c r="EJ834" s="8"/>
      <c r="EK834" s="8"/>
      <c r="EL834" s="8"/>
      <c r="EM834" s="8"/>
      <c r="EN834" s="8"/>
      <c r="EO834" s="8"/>
      <c r="EP834" s="8"/>
      <c r="EQ834" s="8"/>
      <c r="ER834" s="8"/>
      <c r="ES834" s="8"/>
      <c r="ET834" s="8"/>
      <c r="EU834" s="8"/>
      <c r="EV834" s="8"/>
      <c r="EW834" s="8"/>
      <c r="EX834" s="8"/>
      <c r="EY834" s="8"/>
      <c r="EZ834" s="8"/>
      <c r="FA834" s="8"/>
      <c r="FB834" s="8"/>
      <c r="FC834" s="8"/>
      <c r="FD834" s="8"/>
      <c r="FE834" s="8"/>
      <c r="FF834" s="8"/>
      <c r="FG834" s="8"/>
      <c r="FH834" s="8"/>
      <c r="FI834" s="8"/>
      <c r="FJ834" s="8"/>
      <c r="FK834" s="8"/>
      <c r="FL834" s="8"/>
      <c r="FM834" s="8"/>
      <c r="FN834" s="8"/>
      <c r="FO834" s="8"/>
      <c r="FP834" s="8"/>
      <c r="FQ834" s="8"/>
      <c r="FR834" s="8"/>
      <c r="FS834" s="8"/>
      <c r="FT834" s="8"/>
      <c r="FU834" s="8"/>
      <c r="FV834" s="8"/>
      <c r="FW834" s="8"/>
      <c r="FX834" s="8"/>
      <c r="FY834" s="8"/>
      <c r="FZ834" s="8"/>
      <c r="GA834" s="8"/>
      <c r="GB834" s="8"/>
      <c r="GC834" s="8"/>
      <c r="GD834" s="8"/>
      <c r="GE834" s="8"/>
      <c r="GF834" s="8"/>
      <c r="GG834" s="8"/>
      <c r="GH834" s="8"/>
      <c r="GI834" s="8"/>
      <c r="GJ834" s="8"/>
      <c r="GK834" s="8"/>
      <c r="GL834" s="8"/>
      <c r="GM834" s="8"/>
      <c r="GN834" s="8"/>
      <c r="GO834" s="8"/>
      <c r="GP834" s="8"/>
      <c r="GQ834" s="8"/>
      <c r="GR834" s="8"/>
      <c r="GS834" s="8"/>
      <c r="GT834" s="8"/>
      <c r="GU834" s="8"/>
      <c r="GV834" s="8"/>
      <c r="GW834" s="8"/>
      <c r="GX834" s="8"/>
      <c r="GY834" s="8"/>
      <c r="GZ834" s="8"/>
      <c r="HA834" s="8"/>
      <c r="HB834" s="8"/>
      <c r="HC834" s="8"/>
      <c r="HD834" s="8"/>
    </row>
    <row r="835" spans="2:212"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103"/>
      <c r="R835" s="8"/>
      <c r="S835" s="8"/>
      <c r="T835" s="103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9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  <c r="AY835" s="8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8"/>
      <c r="BS835" s="8"/>
      <c r="BT835" s="8"/>
      <c r="BU835" s="8"/>
      <c r="BV835" s="8"/>
      <c r="BW835" s="8"/>
      <c r="BX835" s="8"/>
      <c r="BY835" s="8"/>
      <c r="BZ835" s="8"/>
      <c r="CA835" s="8"/>
      <c r="CB835" s="8"/>
      <c r="CC835" s="8"/>
      <c r="CD835" s="8"/>
      <c r="CE835" s="8"/>
      <c r="CF835" s="8"/>
      <c r="CG835" s="8"/>
      <c r="CH835" s="8"/>
      <c r="CI835" s="8"/>
      <c r="CJ835" s="8"/>
      <c r="CK835" s="8"/>
      <c r="CL835" s="8"/>
      <c r="CM835" s="8"/>
      <c r="CN835" s="8"/>
      <c r="CO835" s="8"/>
      <c r="CP835" s="8"/>
      <c r="CQ835" s="9"/>
      <c r="CR835" s="8"/>
      <c r="CS835" s="8"/>
      <c r="CT835" s="8"/>
      <c r="CU835" s="8"/>
      <c r="CV835" s="8"/>
      <c r="CW835" s="8"/>
      <c r="CX835" s="8"/>
      <c r="CY835" s="8"/>
      <c r="CZ835" s="8"/>
      <c r="DA835" s="8"/>
      <c r="DB835" s="8"/>
      <c r="DC835" s="8"/>
      <c r="DD835" s="8"/>
      <c r="DE835" s="8"/>
      <c r="DF835" s="12"/>
      <c r="DG835" s="8"/>
      <c r="DH835" s="8"/>
      <c r="DI835" s="8"/>
      <c r="DJ835" s="8"/>
      <c r="DK835" s="8"/>
      <c r="DL835" s="8"/>
      <c r="DM835" s="8"/>
      <c r="DN835" s="8"/>
      <c r="DO835" s="8"/>
      <c r="DP835" s="8"/>
      <c r="DQ835" s="8"/>
      <c r="DR835" s="8"/>
      <c r="DS835" s="8"/>
      <c r="DT835" s="8"/>
      <c r="DU835" s="8"/>
      <c r="DV835" s="8"/>
      <c r="DW835" s="8"/>
      <c r="DX835" s="8"/>
      <c r="DY835" s="8"/>
      <c r="DZ835" s="8"/>
      <c r="EA835" s="8"/>
      <c r="EB835" s="8"/>
      <c r="EC835" s="8"/>
      <c r="ED835" s="8"/>
      <c r="EE835" s="8"/>
      <c r="EF835" s="8"/>
      <c r="EG835" s="8"/>
      <c r="EH835" s="8"/>
      <c r="EI835" s="8"/>
      <c r="EJ835" s="8"/>
      <c r="EK835" s="8"/>
      <c r="EL835" s="8"/>
      <c r="EM835" s="8"/>
      <c r="EN835" s="8"/>
      <c r="EO835" s="8"/>
      <c r="EP835" s="8"/>
      <c r="EQ835" s="8"/>
      <c r="ER835" s="8"/>
      <c r="ES835" s="8"/>
      <c r="ET835" s="8"/>
      <c r="EU835" s="8"/>
      <c r="EV835" s="8"/>
      <c r="EW835" s="8"/>
      <c r="EX835" s="8"/>
      <c r="EY835" s="8"/>
      <c r="EZ835" s="8"/>
      <c r="FA835" s="8"/>
      <c r="FB835" s="8"/>
      <c r="FC835" s="8"/>
      <c r="FD835" s="8"/>
      <c r="FE835" s="8"/>
      <c r="FF835" s="8"/>
      <c r="FG835" s="8"/>
      <c r="FH835" s="8"/>
      <c r="FI835" s="8"/>
      <c r="FJ835" s="8"/>
      <c r="FK835" s="8"/>
      <c r="FL835" s="8"/>
      <c r="FM835" s="8"/>
      <c r="FN835" s="8"/>
      <c r="FO835" s="8"/>
      <c r="FP835" s="8"/>
      <c r="FQ835" s="8"/>
      <c r="FR835" s="8"/>
      <c r="FS835" s="8"/>
      <c r="FT835" s="8"/>
      <c r="FU835" s="8"/>
      <c r="FV835" s="8"/>
      <c r="FW835" s="8"/>
      <c r="FX835" s="8"/>
      <c r="FY835" s="8"/>
      <c r="FZ835" s="8"/>
      <c r="GA835" s="8"/>
      <c r="GB835" s="8"/>
      <c r="GC835" s="8"/>
      <c r="GD835" s="8"/>
      <c r="GE835" s="8"/>
      <c r="GF835" s="8"/>
      <c r="GG835" s="8"/>
      <c r="GH835" s="8"/>
      <c r="GI835" s="8"/>
      <c r="GJ835" s="8"/>
      <c r="GK835" s="8"/>
      <c r="GL835" s="8"/>
      <c r="GM835" s="8"/>
      <c r="GN835" s="8"/>
      <c r="GO835" s="8"/>
      <c r="GP835" s="8"/>
      <c r="GQ835" s="8"/>
      <c r="GR835" s="8"/>
      <c r="GS835" s="8"/>
      <c r="GT835" s="8"/>
      <c r="GU835" s="8"/>
      <c r="GV835" s="8"/>
      <c r="GW835" s="8"/>
      <c r="GX835" s="8"/>
      <c r="GY835" s="8"/>
      <c r="GZ835" s="8"/>
      <c r="HA835" s="8"/>
      <c r="HB835" s="8"/>
      <c r="HC835" s="8"/>
      <c r="HD835" s="8"/>
    </row>
    <row r="836" spans="2:212"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103"/>
      <c r="R836" s="8"/>
      <c r="S836" s="8"/>
      <c r="T836" s="103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9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  <c r="AY836" s="8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8"/>
      <c r="BS836" s="8"/>
      <c r="BT836" s="8"/>
      <c r="BU836" s="8"/>
      <c r="BV836" s="8"/>
      <c r="BW836" s="8"/>
      <c r="BX836" s="8"/>
      <c r="BY836" s="8"/>
      <c r="BZ836" s="8"/>
      <c r="CA836" s="8"/>
      <c r="CB836" s="8"/>
      <c r="CC836" s="8"/>
      <c r="CD836" s="8"/>
      <c r="CE836" s="8"/>
      <c r="CF836" s="8"/>
      <c r="CG836" s="8"/>
      <c r="CH836" s="8"/>
      <c r="CI836" s="8"/>
      <c r="CJ836" s="8"/>
      <c r="CK836" s="8"/>
      <c r="CL836" s="8"/>
      <c r="CM836" s="8"/>
      <c r="CN836" s="8"/>
      <c r="CO836" s="8"/>
      <c r="CP836" s="8"/>
      <c r="CQ836" s="9"/>
      <c r="CR836" s="8"/>
      <c r="CS836" s="8"/>
      <c r="CT836" s="8"/>
      <c r="CU836" s="8"/>
      <c r="CV836" s="8"/>
      <c r="CW836" s="8"/>
      <c r="CX836" s="8"/>
      <c r="CY836" s="8"/>
      <c r="CZ836" s="8"/>
      <c r="DA836" s="8"/>
      <c r="DB836" s="8"/>
      <c r="DC836" s="8"/>
      <c r="DD836" s="8"/>
      <c r="DE836" s="8"/>
      <c r="DF836" s="12"/>
      <c r="DG836" s="8"/>
      <c r="DH836" s="8"/>
      <c r="DI836" s="8"/>
      <c r="DJ836" s="8"/>
      <c r="DK836" s="8"/>
      <c r="DL836" s="8"/>
      <c r="DM836" s="8"/>
      <c r="DN836" s="8"/>
      <c r="DO836" s="8"/>
      <c r="DP836" s="8"/>
      <c r="DQ836" s="8"/>
      <c r="DR836" s="8"/>
      <c r="DS836" s="8"/>
      <c r="DT836" s="8"/>
      <c r="DU836" s="8"/>
      <c r="DV836" s="8"/>
      <c r="DW836" s="8"/>
      <c r="DX836" s="8"/>
      <c r="DY836" s="8"/>
      <c r="DZ836" s="8"/>
      <c r="EA836" s="8"/>
      <c r="EB836" s="8"/>
      <c r="EC836" s="8"/>
      <c r="ED836" s="8"/>
      <c r="EE836" s="8"/>
      <c r="EF836" s="8"/>
      <c r="EG836" s="8"/>
      <c r="EH836" s="8"/>
      <c r="EI836" s="8"/>
      <c r="EJ836" s="8"/>
      <c r="EK836" s="8"/>
      <c r="EL836" s="8"/>
      <c r="EM836" s="8"/>
      <c r="EN836" s="8"/>
      <c r="EO836" s="8"/>
      <c r="EP836" s="8"/>
      <c r="EQ836" s="8"/>
      <c r="ER836" s="8"/>
      <c r="ES836" s="8"/>
      <c r="ET836" s="8"/>
      <c r="EU836" s="8"/>
      <c r="EV836" s="8"/>
      <c r="EW836" s="8"/>
      <c r="EX836" s="8"/>
      <c r="EY836" s="8"/>
      <c r="EZ836" s="8"/>
      <c r="FA836" s="8"/>
      <c r="FB836" s="8"/>
      <c r="FC836" s="8"/>
      <c r="FD836" s="8"/>
      <c r="FE836" s="8"/>
      <c r="FF836" s="8"/>
      <c r="FG836" s="8"/>
      <c r="FH836" s="8"/>
      <c r="FI836" s="8"/>
      <c r="FJ836" s="8"/>
      <c r="FK836" s="8"/>
      <c r="FL836" s="8"/>
      <c r="FM836" s="8"/>
      <c r="FN836" s="8"/>
      <c r="FO836" s="8"/>
      <c r="FP836" s="8"/>
      <c r="FQ836" s="8"/>
      <c r="FR836" s="8"/>
      <c r="FS836" s="8"/>
      <c r="FT836" s="8"/>
      <c r="FU836" s="8"/>
      <c r="FV836" s="8"/>
      <c r="FW836" s="8"/>
      <c r="FX836" s="8"/>
      <c r="FY836" s="8"/>
      <c r="FZ836" s="8"/>
      <c r="GA836" s="8"/>
      <c r="GB836" s="8"/>
      <c r="GC836" s="8"/>
      <c r="GD836" s="8"/>
      <c r="GE836" s="8"/>
      <c r="GF836" s="8"/>
      <c r="GG836" s="8"/>
      <c r="GH836" s="8"/>
      <c r="GI836" s="8"/>
      <c r="GJ836" s="8"/>
      <c r="GK836" s="8"/>
      <c r="GL836" s="8"/>
      <c r="GM836" s="8"/>
      <c r="GN836" s="8"/>
      <c r="GO836" s="8"/>
      <c r="GP836" s="8"/>
      <c r="GQ836" s="8"/>
      <c r="GR836" s="8"/>
      <c r="GS836" s="8"/>
      <c r="GT836" s="8"/>
      <c r="GU836" s="8"/>
      <c r="GV836" s="8"/>
      <c r="GW836" s="8"/>
      <c r="GX836" s="8"/>
      <c r="GY836" s="8"/>
      <c r="GZ836" s="8"/>
      <c r="HA836" s="8"/>
      <c r="HB836" s="8"/>
      <c r="HC836" s="8"/>
      <c r="HD836" s="8"/>
    </row>
    <row r="837" spans="2:212"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103"/>
      <c r="R837" s="8"/>
      <c r="S837" s="8"/>
      <c r="T837" s="103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9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  <c r="AY837" s="8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8"/>
      <c r="BS837" s="8"/>
      <c r="BT837" s="8"/>
      <c r="BU837" s="8"/>
      <c r="BV837" s="8"/>
      <c r="BW837" s="8"/>
      <c r="BX837" s="8"/>
      <c r="BY837" s="8"/>
      <c r="BZ837" s="8"/>
      <c r="CA837" s="8"/>
      <c r="CB837" s="8"/>
      <c r="CC837" s="8"/>
      <c r="CD837" s="8"/>
      <c r="CE837" s="8"/>
      <c r="CF837" s="8"/>
      <c r="CG837" s="8"/>
      <c r="CH837" s="8"/>
      <c r="CI837" s="8"/>
      <c r="CJ837" s="8"/>
      <c r="CK837" s="8"/>
      <c r="CL837" s="8"/>
      <c r="CM837" s="8"/>
      <c r="CN837" s="8"/>
      <c r="CO837" s="8"/>
      <c r="CP837" s="8"/>
      <c r="CQ837" s="9"/>
      <c r="CR837" s="8"/>
      <c r="CS837" s="8"/>
      <c r="CT837" s="8"/>
      <c r="CU837" s="8"/>
      <c r="CV837" s="8"/>
      <c r="CW837" s="8"/>
      <c r="CX837" s="8"/>
      <c r="CY837" s="8"/>
      <c r="CZ837" s="8"/>
      <c r="DA837" s="8"/>
      <c r="DB837" s="8"/>
      <c r="DC837" s="8"/>
      <c r="DD837" s="8"/>
      <c r="DE837" s="8"/>
      <c r="DF837" s="12"/>
      <c r="DG837" s="8"/>
      <c r="DH837" s="8"/>
      <c r="DI837" s="8"/>
      <c r="DJ837" s="8"/>
      <c r="DK837" s="8"/>
      <c r="DL837" s="8"/>
      <c r="DM837" s="8"/>
      <c r="DN837" s="8"/>
      <c r="DO837" s="8"/>
      <c r="DP837" s="8"/>
      <c r="DQ837" s="8"/>
      <c r="DR837" s="8"/>
      <c r="DS837" s="8"/>
      <c r="DT837" s="8"/>
      <c r="DU837" s="8"/>
      <c r="DV837" s="8"/>
      <c r="DW837" s="8"/>
      <c r="DX837" s="8"/>
      <c r="DY837" s="8"/>
      <c r="DZ837" s="8"/>
      <c r="EA837" s="8"/>
      <c r="EB837" s="8"/>
      <c r="EC837" s="8"/>
      <c r="ED837" s="8"/>
      <c r="EE837" s="8"/>
      <c r="EF837" s="8"/>
      <c r="EG837" s="8"/>
      <c r="EH837" s="8"/>
      <c r="EI837" s="8"/>
      <c r="EJ837" s="8"/>
      <c r="EK837" s="8"/>
      <c r="EL837" s="8"/>
      <c r="EM837" s="8"/>
      <c r="EN837" s="8"/>
      <c r="EO837" s="8"/>
      <c r="EP837" s="8"/>
      <c r="EQ837" s="8"/>
      <c r="ER837" s="8"/>
      <c r="ES837" s="8"/>
      <c r="ET837" s="8"/>
      <c r="EU837" s="8"/>
      <c r="EV837" s="8"/>
      <c r="EW837" s="8"/>
      <c r="EX837" s="8"/>
      <c r="EY837" s="8"/>
      <c r="EZ837" s="8"/>
      <c r="FA837" s="8"/>
      <c r="FB837" s="8"/>
      <c r="FC837" s="8"/>
      <c r="FD837" s="8"/>
      <c r="FE837" s="8"/>
      <c r="FF837" s="8"/>
      <c r="FG837" s="8"/>
      <c r="FH837" s="8"/>
      <c r="FI837" s="8"/>
      <c r="FJ837" s="8"/>
      <c r="FK837" s="8"/>
      <c r="FL837" s="8"/>
      <c r="FM837" s="8"/>
      <c r="FN837" s="8"/>
      <c r="FO837" s="8"/>
      <c r="FP837" s="8"/>
      <c r="FQ837" s="8"/>
      <c r="FR837" s="8"/>
      <c r="FS837" s="8"/>
      <c r="FT837" s="8"/>
      <c r="FU837" s="8"/>
      <c r="FV837" s="8"/>
      <c r="FW837" s="8"/>
      <c r="FX837" s="8"/>
      <c r="FY837" s="8"/>
      <c r="FZ837" s="8"/>
      <c r="GA837" s="8"/>
      <c r="GB837" s="8"/>
      <c r="GC837" s="8"/>
      <c r="GD837" s="8"/>
      <c r="GE837" s="8"/>
      <c r="GF837" s="8"/>
      <c r="GG837" s="8"/>
      <c r="GH837" s="8"/>
      <c r="GI837" s="8"/>
      <c r="GJ837" s="8"/>
      <c r="GK837" s="8"/>
      <c r="GL837" s="8"/>
      <c r="GM837" s="8"/>
      <c r="GN837" s="8"/>
      <c r="GO837" s="8"/>
      <c r="GP837" s="8"/>
      <c r="GQ837" s="8"/>
      <c r="GR837" s="8"/>
      <c r="GS837" s="8"/>
      <c r="GT837" s="8"/>
      <c r="GU837" s="8"/>
      <c r="GV837" s="8"/>
      <c r="GW837" s="8"/>
      <c r="GX837" s="8"/>
      <c r="GY837" s="8"/>
      <c r="GZ837" s="8"/>
      <c r="HA837" s="8"/>
      <c r="HB837" s="8"/>
      <c r="HC837" s="8"/>
      <c r="HD837" s="8"/>
    </row>
    <row r="838" spans="2:212"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103"/>
      <c r="R838" s="8"/>
      <c r="S838" s="8"/>
      <c r="T838" s="103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9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  <c r="AY838" s="8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8"/>
      <c r="BS838" s="8"/>
      <c r="BT838" s="8"/>
      <c r="BU838" s="8"/>
      <c r="BV838" s="8"/>
      <c r="BW838" s="8"/>
      <c r="BX838" s="8"/>
      <c r="BY838" s="8"/>
      <c r="BZ838" s="8"/>
      <c r="CA838" s="8"/>
      <c r="CB838" s="8"/>
      <c r="CC838" s="8"/>
      <c r="CD838" s="8"/>
      <c r="CE838" s="8"/>
      <c r="CF838" s="8"/>
      <c r="CG838" s="8"/>
      <c r="CH838" s="8"/>
      <c r="CI838" s="8"/>
      <c r="CJ838" s="8"/>
      <c r="CK838" s="8"/>
      <c r="CL838" s="8"/>
      <c r="CM838" s="8"/>
      <c r="CN838" s="8"/>
      <c r="CO838" s="8"/>
      <c r="CP838" s="8"/>
      <c r="CQ838" s="9"/>
      <c r="CR838" s="8"/>
      <c r="CS838" s="8"/>
      <c r="CT838" s="8"/>
      <c r="CU838" s="8"/>
      <c r="CV838" s="8"/>
      <c r="CW838" s="8"/>
      <c r="CX838" s="8"/>
      <c r="CY838" s="8"/>
      <c r="CZ838" s="8"/>
      <c r="DA838" s="8"/>
      <c r="DB838" s="8"/>
      <c r="DC838" s="8"/>
      <c r="DD838" s="8"/>
      <c r="DE838" s="8"/>
      <c r="DF838" s="12"/>
      <c r="DG838" s="8"/>
      <c r="DH838" s="8"/>
      <c r="DI838" s="8"/>
      <c r="DJ838" s="8"/>
      <c r="DK838" s="8"/>
      <c r="DL838" s="8"/>
      <c r="DM838" s="8"/>
      <c r="DN838" s="8"/>
      <c r="DO838" s="8"/>
      <c r="DP838" s="8"/>
      <c r="DQ838" s="8"/>
      <c r="DR838" s="8"/>
      <c r="DS838" s="8"/>
      <c r="DT838" s="8"/>
      <c r="DU838" s="8"/>
      <c r="DV838" s="8"/>
      <c r="DW838" s="8"/>
      <c r="DX838" s="8"/>
      <c r="DY838" s="8"/>
      <c r="DZ838" s="8"/>
      <c r="EA838" s="8"/>
      <c r="EB838" s="8"/>
      <c r="EC838" s="8"/>
      <c r="ED838" s="8"/>
      <c r="EE838" s="8"/>
      <c r="EF838" s="8"/>
      <c r="EG838" s="8"/>
      <c r="EH838" s="8"/>
      <c r="EI838" s="8"/>
      <c r="EJ838" s="8"/>
      <c r="EK838" s="8"/>
      <c r="EL838" s="8"/>
      <c r="EM838" s="8"/>
      <c r="EN838" s="8"/>
      <c r="EO838" s="8"/>
      <c r="EP838" s="8"/>
      <c r="EQ838" s="8"/>
      <c r="ER838" s="8"/>
      <c r="ES838" s="8"/>
      <c r="ET838" s="8"/>
      <c r="EU838" s="8"/>
      <c r="EV838" s="8"/>
      <c r="EW838" s="8"/>
      <c r="EX838" s="8"/>
      <c r="EY838" s="8"/>
      <c r="EZ838" s="8"/>
      <c r="FA838" s="8"/>
      <c r="FB838" s="8"/>
      <c r="FC838" s="8"/>
      <c r="FD838" s="8"/>
      <c r="FE838" s="8"/>
      <c r="FF838" s="8"/>
      <c r="FG838" s="8"/>
      <c r="FH838" s="8"/>
      <c r="FI838" s="8"/>
      <c r="FJ838" s="8"/>
      <c r="FK838" s="8"/>
      <c r="FL838" s="8"/>
      <c r="FM838" s="8"/>
      <c r="FN838" s="8"/>
      <c r="FO838" s="8"/>
      <c r="FP838" s="8"/>
      <c r="FQ838" s="8"/>
      <c r="FR838" s="8"/>
      <c r="FS838" s="8"/>
      <c r="FT838" s="8"/>
      <c r="FU838" s="8"/>
      <c r="FV838" s="8"/>
      <c r="FW838" s="8"/>
      <c r="FX838" s="8"/>
      <c r="FY838" s="8"/>
      <c r="FZ838" s="8"/>
      <c r="GA838" s="8"/>
      <c r="GB838" s="8"/>
      <c r="GC838" s="8"/>
      <c r="GD838" s="8"/>
      <c r="GE838" s="8"/>
      <c r="GF838" s="8"/>
      <c r="GG838" s="8"/>
      <c r="GH838" s="8"/>
      <c r="GI838" s="8"/>
      <c r="GJ838" s="8"/>
      <c r="GK838" s="8"/>
      <c r="GL838" s="8"/>
      <c r="GM838" s="8"/>
      <c r="GN838" s="8"/>
      <c r="GO838" s="8"/>
      <c r="GP838" s="8"/>
      <c r="GQ838" s="8"/>
      <c r="GR838" s="8"/>
      <c r="GS838" s="8"/>
      <c r="GT838" s="8"/>
      <c r="GU838" s="8"/>
      <c r="GV838" s="8"/>
      <c r="GW838" s="8"/>
      <c r="GX838" s="8"/>
      <c r="GY838" s="8"/>
      <c r="GZ838" s="8"/>
      <c r="HA838" s="8"/>
      <c r="HB838" s="8"/>
      <c r="HC838" s="8"/>
      <c r="HD838" s="8"/>
    </row>
    <row r="839" spans="2:212"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103"/>
      <c r="R839" s="8"/>
      <c r="S839" s="8"/>
      <c r="T839" s="103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9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  <c r="AY839" s="8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8"/>
      <c r="BS839" s="8"/>
      <c r="BT839" s="8"/>
      <c r="BU839" s="8"/>
      <c r="BV839" s="8"/>
      <c r="BW839" s="8"/>
      <c r="BX839" s="8"/>
      <c r="BY839" s="8"/>
      <c r="BZ839" s="8"/>
      <c r="CA839" s="8"/>
      <c r="CB839" s="8"/>
      <c r="CC839" s="8"/>
      <c r="CD839" s="8"/>
      <c r="CE839" s="8"/>
      <c r="CF839" s="8"/>
      <c r="CG839" s="8"/>
      <c r="CH839" s="8"/>
      <c r="CI839" s="8"/>
      <c r="CJ839" s="8"/>
      <c r="CK839" s="8"/>
      <c r="CL839" s="8"/>
      <c r="CM839" s="8"/>
      <c r="CN839" s="8"/>
      <c r="CO839" s="8"/>
      <c r="CP839" s="8"/>
      <c r="CQ839" s="9"/>
      <c r="CR839" s="8"/>
      <c r="CS839" s="8"/>
      <c r="CT839" s="8"/>
      <c r="CU839" s="8"/>
      <c r="CV839" s="8"/>
      <c r="CW839" s="8"/>
      <c r="CX839" s="8"/>
      <c r="CY839" s="8"/>
      <c r="CZ839" s="8"/>
      <c r="DA839" s="8"/>
      <c r="DB839" s="8"/>
      <c r="DC839" s="8"/>
      <c r="DD839" s="8"/>
      <c r="DE839" s="8"/>
      <c r="DF839" s="12"/>
      <c r="DG839" s="8"/>
      <c r="DH839" s="8"/>
      <c r="DI839" s="8"/>
      <c r="DJ839" s="8"/>
      <c r="DK839" s="8"/>
      <c r="DL839" s="8"/>
      <c r="DM839" s="8"/>
      <c r="DN839" s="8"/>
      <c r="DO839" s="8"/>
      <c r="DP839" s="8"/>
      <c r="DQ839" s="8"/>
      <c r="DR839" s="8"/>
      <c r="DS839" s="8"/>
      <c r="DT839" s="8"/>
      <c r="DU839" s="8"/>
      <c r="DV839" s="8"/>
      <c r="DW839" s="8"/>
      <c r="DX839" s="8"/>
      <c r="DY839" s="8"/>
      <c r="DZ839" s="8"/>
      <c r="EA839" s="8"/>
      <c r="EB839" s="8"/>
      <c r="EC839" s="8"/>
      <c r="ED839" s="8"/>
      <c r="EE839" s="8"/>
      <c r="EF839" s="8"/>
      <c r="EG839" s="8"/>
      <c r="EH839" s="8"/>
      <c r="EI839" s="8"/>
      <c r="EJ839" s="8"/>
      <c r="EK839" s="8"/>
      <c r="EL839" s="8"/>
      <c r="EM839" s="8"/>
      <c r="EN839" s="8"/>
      <c r="EO839" s="8"/>
      <c r="EP839" s="8"/>
      <c r="EQ839" s="8"/>
      <c r="ER839" s="8"/>
      <c r="ES839" s="8"/>
      <c r="ET839" s="8"/>
      <c r="EU839" s="8"/>
      <c r="EV839" s="8"/>
      <c r="EW839" s="8"/>
      <c r="EX839" s="8"/>
      <c r="EY839" s="8"/>
      <c r="EZ839" s="8"/>
      <c r="FA839" s="8"/>
      <c r="FB839" s="8"/>
      <c r="FC839" s="8"/>
      <c r="FD839" s="8"/>
      <c r="FE839" s="8"/>
      <c r="FF839" s="8"/>
      <c r="FG839" s="8"/>
      <c r="FH839" s="8"/>
      <c r="FI839" s="8"/>
      <c r="FJ839" s="8"/>
      <c r="FK839" s="8"/>
      <c r="FL839" s="8"/>
      <c r="FM839" s="8"/>
      <c r="FN839" s="8"/>
      <c r="FO839" s="8"/>
      <c r="FP839" s="8"/>
      <c r="FQ839" s="8"/>
      <c r="FR839" s="8"/>
      <c r="FS839" s="8"/>
      <c r="FT839" s="8"/>
      <c r="FU839" s="8"/>
      <c r="FV839" s="8"/>
      <c r="FW839" s="8"/>
      <c r="FX839" s="8"/>
      <c r="FY839" s="8"/>
      <c r="FZ839" s="8"/>
      <c r="GA839" s="8"/>
      <c r="GB839" s="8"/>
      <c r="GC839" s="8"/>
      <c r="GD839" s="8"/>
      <c r="GE839" s="8"/>
      <c r="GF839" s="8"/>
      <c r="GG839" s="8"/>
      <c r="GH839" s="8"/>
      <c r="GI839" s="8"/>
      <c r="GJ839" s="8"/>
      <c r="GK839" s="8"/>
      <c r="GL839" s="8"/>
      <c r="GM839" s="8"/>
      <c r="GN839" s="8"/>
      <c r="GO839" s="8"/>
      <c r="GP839" s="8"/>
      <c r="GQ839" s="8"/>
      <c r="GR839" s="8"/>
      <c r="GS839" s="8"/>
      <c r="GT839" s="8"/>
      <c r="GU839" s="8"/>
      <c r="GV839" s="8"/>
      <c r="GW839" s="8"/>
      <c r="GX839" s="8"/>
      <c r="GY839" s="8"/>
      <c r="GZ839" s="8"/>
      <c r="HA839" s="8"/>
      <c r="HB839" s="8"/>
      <c r="HC839" s="8"/>
      <c r="HD839" s="8"/>
    </row>
    <row r="840" spans="2:212"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103"/>
      <c r="R840" s="8"/>
      <c r="S840" s="8"/>
      <c r="T840" s="103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9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  <c r="AY840" s="8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8"/>
      <c r="BS840" s="8"/>
      <c r="BT840" s="8"/>
      <c r="BU840" s="8"/>
      <c r="BV840" s="8"/>
      <c r="BW840" s="8"/>
      <c r="BX840" s="8"/>
      <c r="BY840" s="8"/>
      <c r="BZ840" s="8"/>
      <c r="CA840" s="8"/>
      <c r="CB840" s="8"/>
      <c r="CC840" s="8"/>
      <c r="CD840" s="8"/>
      <c r="CE840" s="8"/>
      <c r="CF840" s="8"/>
      <c r="CG840" s="8"/>
      <c r="CH840" s="8"/>
      <c r="CI840" s="8"/>
      <c r="CJ840" s="8"/>
      <c r="CK840" s="8"/>
      <c r="CL840" s="8"/>
      <c r="CM840" s="8"/>
      <c r="CN840" s="8"/>
      <c r="CO840" s="8"/>
      <c r="CP840" s="8"/>
      <c r="CQ840" s="9"/>
      <c r="CR840" s="8"/>
      <c r="CS840" s="8"/>
      <c r="CT840" s="8"/>
      <c r="CU840" s="8"/>
      <c r="CV840" s="8"/>
      <c r="CW840" s="8"/>
      <c r="CX840" s="8"/>
      <c r="CY840" s="8"/>
      <c r="CZ840" s="8"/>
      <c r="DA840" s="8"/>
      <c r="DB840" s="8"/>
      <c r="DC840" s="8"/>
      <c r="DD840" s="8"/>
      <c r="DE840" s="8"/>
      <c r="DF840" s="12"/>
      <c r="DG840" s="8"/>
      <c r="DH840" s="8"/>
      <c r="DI840" s="8"/>
      <c r="DJ840" s="8"/>
      <c r="DK840" s="8"/>
      <c r="DL840" s="8"/>
      <c r="DM840" s="8"/>
      <c r="DN840" s="8"/>
      <c r="DO840" s="8"/>
      <c r="DP840" s="8"/>
      <c r="DQ840" s="8"/>
      <c r="DR840" s="8"/>
      <c r="DS840" s="8"/>
      <c r="DT840" s="8"/>
      <c r="DU840" s="8"/>
      <c r="DV840" s="8"/>
      <c r="DW840" s="8"/>
      <c r="DX840" s="8"/>
      <c r="DY840" s="8"/>
      <c r="DZ840" s="8"/>
      <c r="EA840" s="8"/>
      <c r="EB840" s="8"/>
      <c r="EC840" s="8"/>
      <c r="ED840" s="8"/>
      <c r="EE840" s="8"/>
      <c r="EF840" s="8"/>
      <c r="EG840" s="8"/>
      <c r="EH840" s="8"/>
      <c r="EI840" s="8"/>
      <c r="EJ840" s="8"/>
      <c r="EK840" s="8"/>
      <c r="EL840" s="8"/>
      <c r="EM840" s="8"/>
      <c r="EN840" s="8"/>
      <c r="EO840" s="8"/>
      <c r="EP840" s="8"/>
      <c r="EQ840" s="8"/>
      <c r="ER840" s="8"/>
      <c r="ES840" s="8"/>
      <c r="ET840" s="8"/>
      <c r="EU840" s="8"/>
      <c r="EV840" s="8"/>
      <c r="EW840" s="8"/>
      <c r="EX840" s="8"/>
      <c r="EY840" s="8"/>
      <c r="EZ840" s="8"/>
      <c r="FA840" s="8"/>
      <c r="FB840" s="8"/>
      <c r="FC840" s="8"/>
      <c r="FD840" s="8"/>
      <c r="FE840" s="8"/>
      <c r="FF840" s="8"/>
      <c r="FG840" s="8"/>
      <c r="FH840" s="8"/>
      <c r="FI840" s="8"/>
      <c r="FJ840" s="8"/>
      <c r="FK840" s="8"/>
      <c r="FL840" s="8"/>
      <c r="FM840" s="8"/>
      <c r="FN840" s="8"/>
      <c r="FO840" s="8"/>
      <c r="FP840" s="8"/>
      <c r="FQ840" s="8"/>
      <c r="FR840" s="8"/>
      <c r="FS840" s="8"/>
      <c r="FT840" s="8"/>
      <c r="FU840" s="8"/>
      <c r="FV840" s="8"/>
      <c r="FW840" s="8"/>
      <c r="FX840" s="8"/>
      <c r="FY840" s="8"/>
      <c r="FZ840" s="8"/>
      <c r="GA840" s="8"/>
      <c r="GB840" s="8"/>
      <c r="GC840" s="8"/>
      <c r="GD840" s="8"/>
      <c r="GE840" s="8"/>
      <c r="GF840" s="8"/>
      <c r="GG840" s="8"/>
      <c r="GH840" s="8"/>
      <c r="GI840" s="8"/>
      <c r="GJ840" s="8"/>
      <c r="GK840" s="8"/>
      <c r="GL840" s="8"/>
      <c r="GM840" s="8"/>
      <c r="GN840" s="8"/>
      <c r="GO840" s="8"/>
      <c r="GP840" s="8"/>
      <c r="GQ840" s="8"/>
      <c r="GR840" s="8"/>
      <c r="GS840" s="8"/>
      <c r="GT840" s="8"/>
      <c r="GU840" s="8"/>
      <c r="GV840" s="8"/>
      <c r="GW840" s="8"/>
      <c r="GX840" s="8"/>
      <c r="GY840" s="8"/>
      <c r="GZ840" s="8"/>
      <c r="HA840" s="8"/>
      <c r="HB840" s="8"/>
      <c r="HC840" s="8"/>
      <c r="HD840" s="8"/>
    </row>
    <row r="841" spans="2:212"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103"/>
      <c r="R841" s="8"/>
      <c r="S841" s="8"/>
      <c r="T841" s="103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9"/>
      <c r="AN841" s="8"/>
      <c r="AO841" s="8"/>
      <c r="AP841" s="8"/>
      <c r="AQ841" s="8"/>
      <c r="AR841" s="8"/>
      <c r="AS841" s="8"/>
      <c r="AT841" s="8"/>
      <c r="AU841" s="8"/>
      <c r="AV841" s="8"/>
      <c r="AW841" s="8"/>
      <c r="AX841" s="8"/>
      <c r="AY841" s="8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8"/>
      <c r="BS841" s="8"/>
      <c r="BT841" s="8"/>
      <c r="BU841" s="8"/>
      <c r="BV841" s="8"/>
      <c r="BW841" s="8"/>
      <c r="BX841" s="8"/>
      <c r="BY841" s="8"/>
      <c r="BZ841" s="8"/>
      <c r="CA841" s="8"/>
      <c r="CB841" s="8"/>
      <c r="CC841" s="8"/>
      <c r="CD841" s="8"/>
      <c r="CE841" s="8"/>
      <c r="CF841" s="8"/>
      <c r="CG841" s="8"/>
      <c r="CH841" s="8"/>
      <c r="CI841" s="8"/>
      <c r="CJ841" s="8"/>
      <c r="CK841" s="8"/>
      <c r="CL841" s="8"/>
      <c r="CM841" s="8"/>
      <c r="CN841" s="8"/>
      <c r="CO841" s="8"/>
      <c r="CP841" s="8"/>
      <c r="CQ841" s="9"/>
      <c r="CR841" s="8"/>
      <c r="CS841" s="8"/>
      <c r="CT841" s="8"/>
      <c r="CU841" s="8"/>
      <c r="CV841" s="8"/>
      <c r="CW841" s="8"/>
      <c r="CX841" s="8"/>
      <c r="CY841" s="8"/>
      <c r="CZ841" s="8"/>
      <c r="DA841" s="8"/>
      <c r="DB841" s="8"/>
      <c r="DC841" s="8"/>
      <c r="DD841" s="8"/>
      <c r="DE841" s="8"/>
      <c r="DF841" s="12"/>
      <c r="DG841" s="8"/>
      <c r="DH841" s="8"/>
      <c r="DI841" s="8"/>
      <c r="DJ841" s="8"/>
      <c r="DK841" s="8"/>
      <c r="DL841" s="8"/>
      <c r="DM841" s="8"/>
      <c r="DN841" s="8"/>
      <c r="DO841" s="8"/>
      <c r="DP841" s="8"/>
      <c r="DQ841" s="8"/>
      <c r="DR841" s="8"/>
      <c r="DS841" s="8"/>
      <c r="DT841" s="8"/>
      <c r="DU841" s="8"/>
      <c r="DV841" s="8"/>
      <c r="DW841" s="8"/>
      <c r="DX841" s="8"/>
      <c r="DY841" s="8"/>
      <c r="DZ841" s="8"/>
      <c r="EA841" s="8"/>
      <c r="EB841" s="8"/>
      <c r="EC841" s="8"/>
      <c r="ED841" s="8"/>
      <c r="EE841" s="8"/>
      <c r="EF841" s="8"/>
      <c r="EG841" s="8"/>
      <c r="EH841" s="8"/>
      <c r="EI841" s="8"/>
      <c r="EJ841" s="8"/>
      <c r="EK841" s="8"/>
      <c r="EL841" s="8"/>
      <c r="EM841" s="8"/>
      <c r="EN841" s="8"/>
      <c r="EO841" s="8"/>
      <c r="EP841" s="8"/>
      <c r="EQ841" s="8"/>
      <c r="ER841" s="8"/>
      <c r="ES841" s="8"/>
      <c r="ET841" s="8"/>
      <c r="EU841" s="8"/>
      <c r="EV841" s="8"/>
      <c r="EW841" s="8"/>
      <c r="EX841" s="8"/>
      <c r="EY841" s="8"/>
      <c r="EZ841" s="8"/>
      <c r="FA841" s="8"/>
      <c r="FB841" s="8"/>
      <c r="FC841" s="8"/>
      <c r="FD841" s="8"/>
      <c r="FE841" s="8"/>
      <c r="FF841" s="8"/>
      <c r="FG841" s="8"/>
      <c r="FH841" s="8"/>
      <c r="FI841" s="8"/>
      <c r="FJ841" s="8"/>
      <c r="FK841" s="8"/>
      <c r="FL841" s="8"/>
      <c r="FM841" s="8"/>
      <c r="FN841" s="8"/>
      <c r="FO841" s="8"/>
      <c r="FP841" s="8"/>
      <c r="FQ841" s="8"/>
      <c r="FR841" s="8"/>
      <c r="FS841" s="8"/>
      <c r="FT841" s="8"/>
      <c r="FU841" s="8"/>
      <c r="FV841" s="8"/>
      <c r="FW841" s="8"/>
      <c r="FX841" s="8"/>
      <c r="FY841" s="8"/>
      <c r="FZ841" s="8"/>
      <c r="GA841" s="8"/>
      <c r="GB841" s="8"/>
      <c r="GC841" s="8"/>
      <c r="GD841" s="8"/>
      <c r="GE841" s="8"/>
      <c r="GF841" s="8"/>
      <c r="GG841" s="8"/>
      <c r="GH841" s="8"/>
      <c r="GI841" s="8"/>
      <c r="GJ841" s="8"/>
      <c r="GK841" s="8"/>
      <c r="GL841" s="8"/>
      <c r="GM841" s="8"/>
      <c r="GN841" s="8"/>
      <c r="GO841" s="8"/>
      <c r="GP841" s="8"/>
      <c r="GQ841" s="8"/>
      <c r="GR841" s="8"/>
      <c r="GS841" s="8"/>
      <c r="GT841" s="8"/>
      <c r="GU841" s="8"/>
      <c r="GV841" s="8"/>
      <c r="GW841" s="8"/>
      <c r="GX841" s="8"/>
      <c r="GY841" s="8"/>
      <c r="GZ841" s="8"/>
      <c r="HA841" s="8"/>
      <c r="HB841" s="8"/>
      <c r="HC841" s="8"/>
      <c r="HD841" s="8"/>
    </row>
    <row r="842" spans="2:212"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103"/>
      <c r="R842" s="8"/>
      <c r="S842" s="8"/>
      <c r="T842" s="103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9"/>
      <c r="AN842" s="8"/>
      <c r="AO842" s="8"/>
      <c r="AP842" s="8"/>
      <c r="AQ842" s="8"/>
      <c r="AR842" s="8"/>
      <c r="AS842" s="8"/>
      <c r="AT842" s="8"/>
      <c r="AU842" s="8"/>
      <c r="AV842" s="8"/>
      <c r="AW842" s="8"/>
      <c r="AX842" s="8"/>
      <c r="AY842" s="8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8"/>
      <c r="BS842" s="8"/>
      <c r="BT842" s="8"/>
      <c r="BU842" s="8"/>
      <c r="BV842" s="8"/>
      <c r="BW842" s="8"/>
      <c r="BX842" s="8"/>
      <c r="BY842" s="8"/>
      <c r="BZ842" s="8"/>
      <c r="CA842" s="8"/>
      <c r="CB842" s="8"/>
      <c r="CC842" s="8"/>
      <c r="CD842" s="8"/>
      <c r="CE842" s="8"/>
      <c r="CF842" s="8"/>
      <c r="CG842" s="8"/>
      <c r="CH842" s="8"/>
      <c r="CI842" s="8"/>
      <c r="CJ842" s="8"/>
      <c r="CK842" s="8"/>
      <c r="CL842" s="8"/>
      <c r="CM842" s="8"/>
      <c r="CN842" s="8"/>
      <c r="CO842" s="8"/>
      <c r="CP842" s="8"/>
      <c r="CQ842" s="9"/>
      <c r="CR842" s="8"/>
      <c r="CS842" s="8"/>
      <c r="CT842" s="8"/>
      <c r="CU842" s="8"/>
      <c r="CV842" s="8"/>
      <c r="CW842" s="8"/>
      <c r="CX842" s="8"/>
      <c r="CY842" s="8"/>
      <c r="CZ842" s="8"/>
      <c r="DA842" s="8"/>
      <c r="DB842" s="8"/>
      <c r="DC842" s="8"/>
      <c r="DD842" s="8"/>
      <c r="DE842" s="8"/>
      <c r="DF842" s="12"/>
      <c r="DG842" s="8"/>
      <c r="DH842" s="8"/>
      <c r="DI842" s="8"/>
      <c r="DJ842" s="8"/>
      <c r="DK842" s="8"/>
      <c r="DL842" s="8"/>
      <c r="DM842" s="8"/>
      <c r="DN842" s="8"/>
      <c r="DO842" s="8"/>
      <c r="DP842" s="8"/>
      <c r="DQ842" s="8"/>
      <c r="DR842" s="8"/>
      <c r="DS842" s="8"/>
      <c r="DT842" s="8"/>
      <c r="DU842" s="8"/>
      <c r="DV842" s="8"/>
      <c r="DW842" s="8"/>
      <c r="DX842" s="8"/>
      <c r="DY842" s="8"/>
      <c r="DZ842" s="8"/>
      <c r="EA842" s="8"/>
      <c r="EB842" s="8"/>
      <c r="EC842" s="8"/>
      <c r="ED842" s="8"/>
      <c r="EE842" s="8"/>
      <c r="EF842" s="8"/>
      <c r="EG842" s="8"/>
      <c r="EH842" s="8"/>
      <c r="EI842" s="8"/>
      <c r="EJ842" s="8"/>
      <c r="EK842" s="8"/>
      <c r="EL842" s="8"/>
      <c r="EM842" s="8"/>
      <c r="EN842" s="8"/>
      <c r="EO842" s="8"/>
      <c r="EP842" s="8"/>
      <c r="EQ842" s="8"/>
      <c r="ER842" s="8"/>
      <c r="ES842" s="8"/>
      <c r="ET842" s="8"/>
      <c r="EU842" s="8"/>
      <c r="EV842" s="8"/>
      <c r="EW842" s="8"/>
      <c r="EX842" s="8"/>
      <c r="EY842" s="8"/>
      <c r="EZ842" s="8"/>
      <c r="FA842" s="8"/>
      <c r="FB842" s="8"/>
      <c r="FC842" s="8"/>
      <c r="FD842" s="8"/>
      <c r="FE842" s="8"/>
      <c r="FF842" s="8"/>
      <c r="FG842" s="8"/>
      <c r="FH842" s="8"/>
      <c r="FI842" s="8"/>
      <c r="FJ842" s="8"/>
      <c r="FK842" s="8"/>
      <c r="FL842" s="8"/>
      <c r="FM842" s="8"/>
      <c r="FN842" s="8"/>
      <c r="FO842" s="8"/>
      <c r="FP842" s="8"/>
      <c r="FQ842" s="8"/>
      <c r="FR842" s="8"/>
      <c r="FS842" s="8"/>
      <c r="FT842" s="8"/>
      <c r="FU842" s="8"/>
      <c r="FV842" s="8"/>
      <c r="FW842" s="8"/>
      <c r="FX842" s="8"/>
      <c r="FY842" s="8"/>
      <c r="FZ842" s="8"/>
      <c r="GA842" s="8"/>
      <c r="GB842" s="8"/>
      <c r="GC842" s="8"/>
      <c r="GD842" s="8"/>
      <c r="GE842" s="8"/>
      <c r="GF842" s="8"/>
      <c r="GG842" s="8"/>
      <c r="GH842" s="8"/>
      <c r="GI842" s="8"/>
      <c r="GJ842" s="8"/>
      <c r="GK842" s="8"/>
      <c r="GL842" s="8"/>
      <c r="GM842" s="8"/>
      <c r="GN842" s="8"/>
      <c r="GO842" s="8"/>
      <c r="GP842" s="8"/>
      <c r="GQ842" s="8"/>
      <c r="GR842" s="8"/>
      <c r="GS842" s="8"/>
      <c r="GT842" s="8"/>
      <c r="GU842" s="8"/>
      <c r="GV842" s="8"/>
      <c r="GW842" s="8"/>
      <c r="GX842" s="8"/>
      <c r="GY842" s="8"/>
      <c r="GZ842" s="8"/>
      <c r="HA842" s="8"/>
      <c r="HB842" s="8"/>
      <c r="HC842" s="8"/>
      <c r="HD842" s="8"/>
    </row>
    <row r="843" spans="2:212"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103"/>
      <c r="R843" s="8"/>
      <c r="S843" s="8"/>
      <c r="T843" s="103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9"/>
      <c r="AN843" s="8"/>
      <c r="AO843" s="8"/>
      <c r="AP843" s="8"/>
      <c r="AQ843" s="8"/>
      <c r="AR843" s="8"/>
      <c r="AS843" s="8"/>
      <c r="AT843" s="8"/>
      <c r="AU843" s="8"/>
      <c r="AV843" s="8"/>
      <c r="AW843" s="8"/>
      <c r="AX843" s="8"/>
      <c r="AY843" s="8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8"/>
      <c r="BS843" s="8"/>
      <c r="BT843" s="8"/>
      <c r="BU843" s="8"/>
      <c r="BV843" s="8"/>
      <c r="BW843" s="8"/>
      <c r="BX843" s="8"/>
      <c r="BY843" s="8"/>
      <c r="BZ843" s="8"/>
      <c r="CA843" s="8"/>
      <c r="CB843" s="8"/>
      <c r="CC843" s="8"/>
      <c r="CD843" s="8"/>
      <c r="CE843" s="8"/>
      <c r="CF843" s="8"/>
      <c r="CG843" s="8"/>
      <c r="CH843" s="8"/>
      <c r="CI843" s="8"/>
      <c r="CJ843" s="8"/>
      <c r="CK843" s="8"/>
      <c r="CL843" s="8"/>
      <c r="CM843" s="8"/>
      <c r="CN843" s="8"/>
      <c r="CO843" s="8"/>
      <c r="CP843" s="8"/>
      <c r="CQ843" s="9"/>
      <c r="CR843" s="8"/>
      <c r="CS843" s="8"/>
      <c r="CT843" s="8"/>
      <c r="CU843" s="8"/>
      <c r="CV843" s="8"/>
      <c r="CW843" s="8"/>
      <c r="CX843" s="8"/>
      <c r="CY843" s="8"/>
      <c r="CZ843" s="8"/>
      <c r="DA843" s="8"/>
      <c r="DB843" s="8"/>
      <c r="DC843" s="8"/>
      <c r="DD843" s="8"/>
      <c r="DE843" s="8"/>
      <c r="DF843" s="12"/>
      <c r="DG843" s="8"/>
      <c r="DH843" s="8"/>
      <c r="DI843" s="8"/>
      <c r="DJ843" s="8"/>
      <c r="DK843" s="8"/>
      <c r="DL843" s="8"/>
      <c r="DM843" s="8"/>
      <c r="DN843" s="8"/>
      <c r="DO843" s="8"/>
      <c r="DP843" s="8"/>
      <c r="DQ843" s="8"/>
      <c r="DR843" s="8"/>
      <c r="DS843" s="8"/>
      <c r="DT843" s="8"/>
      <c r="DU843" s="8"/>
      <c r="DV843" s="8"/>
      <c r="DW843" s="8"/>
      <c r="DX843" s="8"/>
      <c r="DY843" s="8"/>
      <c r="DZ843" s="8"/>
      <c r="EA843" s="8"/>
      <c r="EB843" s="8"/>
      <c r="EC843" s="8"/>
      <c r="ED843" s="8"/>
      <c r="EE843" s="8"/>
      <c r="EF843" s="8"/>
      <c r="EG843" s="8"/>
      <c r="EH843" s="8"/>
      <c r="EI843" s="8"/>
      <c r="EJ843" s="8"/>
      <c r="EK843" s="8"/>
      <c r="EL843" s="8"/>
      <c r="EM843" s="8"/>
      <c r="EN843" s="8"/>
      <c r="EO843" s="8"/>
      <c r="EP843" s="8"/>
      <c r="EQ843" s="8"/>
      <c r="ER843" s="8"/>
      <c r="ES843" s="8"/>
      <c r="ET843" s="8"/>
      <c r="EU843" s="8"/>
      <c r="EV843" s="8"/>
      <c r="EW843" s="8"/>
      <c r="EX843" s="8"/>
      <c r="EY843" s="8"/>
      <c r="EZ843" s="8"/>
      <c r="FA843" s="8"/>
      <c r="FB843" s="8"/>
      <c r="FC843" s="8"/>
      <c r="FD843" s="8"/>
      <c r="FE843" s="8"/>
      <c r="FF843" s="8"/>
      <c r="FG843" s="8"/>
      <c r="FH843" s="8"/>
      <c r="FI843" s="8"/>
      <c r="FJ843" s="8"/>
      <c r="FK843" s="8"/>
      <c r="FL843" s="8"/>
      <c r="FM843" s="8"/>
      <c r="FN843" s="8"/>
      <c r="FO843" s="8"/>
      <c r="FP843" s="8"/>
      <c r="FQ843" s="8"/>
      <c r="FR843" s="8"/>
      <c r="FS843" s="8"/>
      <c r="FT843" s="8"/>
      <c r="FU843" s="8"/>
      <c r="FV843" s="8"/>
      <c r="FW843" s="8"/>
      <c r="FX843" s="8"/>
      <c r="FY843" s="8"/>
      <c r="FZ843" s="8"/>
      <c r="GA843" s="8"/>
      <c r="GB843" s="8"/>
      <c r="GC843" s="8"/>
      <c r="GD843" s="8"/>
      <c r="GE843" s="8"/>
      <c r="GF843" s="8"/>
      <c r="GG843" s="8"/>
      <c r="GH843" s="8"/>
      <c r="GI843" s="8"/>
      <c r="GJ843" s="8"/>
      <c r="GK843" s="8"/>
      <c r="GL843" s="8"/>
      <c r="GM843" s="8"/>
      <c r="GN843" s="8"/>
      <c r="GO843" s="8"/>
      <c r="GP843" s="8"/>
      <c r="GQ843" s="8"/>
      <c r="GR843" s="8"/>
      <c r="GS843" s="8"/>
      <c r="GT843" s="8"/>
      <c r="GU843" s="8"/>
      <c r="GV843" s="8"/>
      <c r="GW843" s="8"/>
      <c r="GX843" s="8"/>
      <c r="GY843" s="8"/>
      <c r="GZ843" s="8"/>
      <c r="HA843" s="8"/>
      <c r="HB843" s="8"/>
      <c r="HC843" s="8"/>
      <c r="HD843" s="8"/>
    </row>
    <row r="844" spans="2:212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103"/>
      <c r="R844" s="8"/>
      <c r="S844" s="8"/>
      <c r="T844" s="103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9"/>
      <c r="AN844" s="8"/>
      <c r="AO844" s="8"/>
      <c r="AP844" s="8"/>
      <c r="AQ844" s="8"/>
      <c r="AR844" s="8"/>
      <c r="AS844" s="8"/>
      <c r="AT844" s="8"/>
      <c r="AU844" s="8"/>
      <c r="AV844" s="8"/>
      <c r="AW844" s="8"/>
      <c r="AX844" s="8"/>
      <c r="AY844" s="8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8"/>
      <c r="BS844" s="8"/>
      <c r="BT844" s="8"/>
      <c r="BU844" s="8"/>
      <c r="BV844" s="8"/>
      <c r="BW844" s="8"/>
      <c r="BX844" s="8"/>
      <c r="BY844" s="8"/>
      <c r="BZ844" s="8"/>
      <c r="CA844" s="8"/>
      <c r="CB844" s="8"/>
      <c r="CC844" s="8"/>
      <c r="CD844" s="8"/>
      <c r="CE844" s="8"/>
      <c r="CF844" s="8"/>
      <c r="CG844" s="8"/>
      <c r="CH844" s="8"/>
      <c r="CI844" s="8"/>
      <c r="CJ844" s="8"/>
      <c r="CK844" s="8"/>
      <c r="CL844" s="8"/>
      <c r="CM844" s="8"/>
      <c r="CN844" s="8"/>
      <c r="CO844" s="8"/>
      <c r="CP844" s="8"/>
      <c r="CQ844" s="9"/>
      <c r="CR844" s="8"/>
      <c r="CS844" s="8"/>
      <c r="CT844" s="8"/>
      <c r="CU844" s="8"/>
      <c r="CV844" s="8"/>
      <c r="CW844" s="8"/>
      <c r="CX844" s="8"/>
      <c r="CY844" s="8"/>
      <c r="CZ844" s="8"/>
      <c r="DA844" s="8"/>
      <c r="DB844" s="8"/>
      <c r="DC844" s="8"/>
      <c r="DD844" s="8"/>
      <c r="DE844" s="8"/>
      <c r="DF844" s="12"/>
      <c r="DG844" s="8"/>
      <c r="DH844" s="8"/>
      <c r="DI844" s="8"/>
      <c r="DJ844" s="8"/>
      <c r="DK844" s="8"/>
      <c r="DL844" s="8"/>
      <c r="DM844" s="8"/>
      <c r="DN844" s="8"/>
      <c r="DO844" s="8"/>
      <c r="DP844" s="8"/>
      <c r="DQ844" s="8"/>
      <c r="DR844" s="8"/>
      <c r="DS844" s="8"/>
      <c r="DT844" s="8"/>
      <c r="DU844" s="8"/>
      <c r="DV844" s="8"/>
      <c r="DW844" s="8"/>
      <c r="DX844" s="8"/>
      <c r="DY844" s="8"/>
      <c r="DZ844" s="8"/>
      <c r="EA844" s="8"/>
      <c r="EB844" s="8"/>
      <c r="EC844" s="8"/>
      <c r="ED844" s="8"/>
      <c r="EE844" s="8"/>
      <c r="EF844" s="8"/>
      <c r="EG844" s="8"/>
      <c r="EH844" s="8"/>
      <c r="EI844" s="8"/>
      <c r="EJ844" s="8"/>
      <c r="EK844" s="8"/>
      <c r="EL844" s="8"/>
      <c r="EM844" s="8"/>
      <c r="EN844" s="8"/>
      <c r="EO844" s="8"/>
      <c r="EP844" s="8"/>
      <c r="EQ844" s="8"/>
      <c r="ER844" s="8"/>
      <c r="ES844" s="8"/>
      <c r="ET844" s="8"/>
      <c r="EU844" s="8"/>
      <c r="EV844" s="8"/>
      <c r="EW844" s="8"/>
      <c r="EX844" s="8"/>
      <c r="EY844" s="8"/>
      <c r="EZ844" s="8"/>
      <c r="FA844" s="8"/>
      <c r="FB844" s="8"/>
      <c r="FC844" s="8"/>
      <c r="FD844" s="8"/>
      <c r="FE844" s="8"/>
      <c r="FF844" s="8"/>
      <c r="FG844" s="8"/>
      <c r="FH844" s="8"/>
      <c r="FI844" s="8"/>
      <c r="FJ844" s="8"/>
      <c r="FK844" s="8"/>
      <c r="FL844" s="8"/>
      <c r="FM844" s="8"/>
      <c r="FN844" s="8"/>
      <c r="FO844" s="8"/>
      <c r="FP844" s="8"/>
      <c r="FQ844" s="8"/>
      <c r="FR844" s="8"/>
      <c r="FS844" s="8"/>
      <c r="FT844" s="8"/>
      <c r="FU844" s="8"/>
      <c r="FV844" s="8"/>
      <c r="FW844" s="8"/>
      <c r="FX844" s="8"/>
      <c r="FY844" s="8"/>
      <c r="FZ844" s="8"/>
      <c r="GA844" s="8"/>
      <c r="GB844" s="8"/>
      <c r="GC844" s="8"/>
      <c r="GD844" s="8"/>
      <c r="GE844" s="8"/>
      <c r="GF844" s="8"/>
      <c r="GG844" s="8"/>
      <c r="GH844" s="8"/>
      <c r="GI844" s="8"/>
      <c r="GJ844" s="8"/>
      <c r="GK844" s="8"/>
      <c r="GL844" s="8"/>
      <c r="GM844" s="8"/>
      <c r="GN844" s="8"/>
      <c r="GO844" s="8"/>
      <c r="GP844" s="8"/>
      <c r="GQ844" s="8"/>
      <c r="GR844" s="8"/>
      <c r="GS844" s="8"/>
      <c r="GT844" s="8"/>
      <c r="GU844" s="8"/>
      <c r="GV844" s="8"/>
      <c r="GW844" s="8"/>
      <c r="GX844" s="8"/>
      <c r="GY844" s="8"/>
      <c r="GZ844" s="8"/>
      <c r="HA844" s="8"/>
      <c r="HB844" s="8"/>
      <c r="HC844" s="8"/>
      <c r="HD844" s="8"/>
    </row>
    <row r="845" spans="2:212"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103"/>
      <c r="R845" s="8"/>
      <c r="S845" s="8"/>
      <c r="T845" s="103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9"/>
      <c r="AN845" s="8"/>
      <c r="AO845" s="8"/>
      <c r="AP845" s="8"/>
      <c r="AQ845" s="8"/>
      <c r="AR845" s="8"/>
      <c r="AS845" s="8"/>
      <c r="AT845" s="8"/>
      <c r="AU845" s="8"/>
      <c r="AV845" s="8"/>
      <c r="AW845" s="8"/>
      <c r="AX845" s="8"/>
      <c r="AY845" s="8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8"/>
      <c r="BS845" s="8"/>
      <c r="BT845" s="8"/>
      <c r="BU845" s="8"/>
      <c r="BV845" s="8"/>
      <c r="BW845" s="8"/>
      <c r="BX845" s="8"/>
      <c r="BY845" s="8"/>
      <c r="BZ845" s="8"/>
      <c r="CA845" s="8"/>
      <c r="CB845" s="8"/>
      <c r="CC845" s="8"/>
      <c r="CD845" s="8"/>
      <c r="CE845" s="8"/>
      <c r="CF845" s="8"/>
      <c r="CG845" s="8"/>
      <c r="CH845" s="8"/>
      <c r="CI845" s="8"/>
      <c r="CJ845" s="8"/>
      <c r="CK845" s="8"/>
      <c r="CL845" s="8"/>
      <c r="CM845" s="8"/>
      <c r="CN845" s="8"/>
      <c r="CO845" s="8"/>
      <c r="CP845" s="8"/>
      <c r="CQ845" s="9"/>
      <c r="CR845" s="8"/>
      <c r="CS845" s="8"/>
      <c r="CT845" s="8"/>
      <c r="CU845" s="8"/>
      <c r="CV845" s="8"/>
      <c r="CW845" s="8"/>
      <c r="CX845" s="8"/>
      <c r="CY845" s="8"/>
      <c r="CZ845" s="8"/>
      <c r="DA845" s="8"/>
      <c r="DB845" s="8"/>
      <c r="DC845" s="8"/>
      <c r="DD845" s="8"/>
      <c r="DE845" s="8"/>
      <c r="DF845" s="12"/>
      <c r="DG845" s="8"/>
      <c r="DH845" s="8"/>
      <c r="DI845" s="8"/>
      <c r="DJ845" s="8"/>
      <c r="DK845" s="8"/>
      <c r="DL845" s="8"/>
      <c r="DM845" s="8"/>
      <c r="DN845" s="8"/>
      <c r="DO845" s="8"/>
      <c r="DP845" s="8"/>
      <c r="DQ845" s="8"/>
      <c r="DR845" s="8"/>
      <c r="DS845" s="8"/>
      <c r="DT845" s="8"/>
      <c r="DU845" s="8"/>
      <c r="DV845" s="8"/>
      <c r="DW845" s="8"/>
      <c r="DX845" s="8"/>
      <c r="DY845" s="8"/>
      <c r="DZ845" s="8"/>
      <c r="EA845" s="8"/>
      <c r="EB845" s="8"/>
      <c r="EC845" s="8"/>
      <c r="ED845" s="8"/>
      <c r="EE845" s="8"/>
      <c r="EF845" s="8"/>
      <c r="EG845" s="8"/>
      <c r="EH845" s="8"/>
      <c r="EI845" s="8"/>
      <c r="EJ845" s="8"/>
      <c r="EK845" s="8"/>
      <c r="EL845" s="8"/>
      <c r="EM845" s="8"/>
      <c r="EN845" s="8"/>
      <c r="EO845" s="8"/>
      <c r="EP845" s="8"/>
      <c r="EQ845" s="8"/>
      <c r="ER845" s="8"/>
      <c r="ES845" s="8"/>
      <c r="ET845" s="8"/>
      <c r="EU845" s="8"/>
      <c r="EV845" s="8"/>
      <c r="EW845" s="8"/>
      <c r="EX845" s="8"/>
      <c r="EY845" s="8"/>
      <c r="EZ845" s="8"/>
      <c r="FA845" s="8"/>
      <c r="FB845" s="8"/>
      <c r="FC845" s="8"/>
      <c r="FD845" s="8"/>
      <c r="FE845" s="8"/>
      <c r="FF845" s="8"/>
      <c r="FG845" s="8"/>
      <c r="FH845" s="8"/>
      <c r="FI845" s="8"/>
      <c r="FJ845" s="8"/>
      <c r="FK845" s="8"/>
      <c r="FL845" s="8"/>
      <c r="FM845" s="8"/>
      <c r="FN845" s="8"/>
      <c r="FO845" s="8"/>
      <c r="FP845" s="8"/>
      <c r="FQ845" s="8"/>
      <c r="FR845" s="8"/>
      <c r="FS845" s="8"/>
      <c r="FT845" s="8"/>
      <c r="FU845" s="8"/>
      <c r="FV845" s="8"/>
      <c r="FW845" s="8"/>
      <c r="FX845" s="8"/>
      <c r="FY845" s="8"/>
      <c r="FZ845" s="8"/>
      <c r="GA845" s="8"/>
      <c r="GB845" s="8"/>
      <c r="GC845" s="8"/>
      <c r="GD845" s="8"/>
      <c r="GE845" s="8"/>
      <c r="GF845" s="8"/>
      <c r="GG845" s="8"/>
      <c r="GH845" s="8"/>
      <c r="GI845" s="8"/>
      <c r="GJ845" s="8"/>
      <c r="GK845" s="8"/>
      <c r="GL845" s="8"/>
      <c r="GM845" s="8"/>
      <c r="GN845" s="8"/>
      <c r="GO845" s="8"/>
      <c r="GP845" s="8"/>
      <c r="GQ845" s="8"/>
      <c r="GR845" s="8"/>
      <c r="GS845" s="8"/>
      <c r="GT845" s="8"/>
      <c r="GU845" s="8"/>
      <c r="GV845" s="8"/>
      <c r="GW845" s="8"/>
      <c r="GX845" s="8"/>
      <c r="GY845" s="8"/>
      <c r="GZ845" s="8"/>
      <c r="HA845" s="8"/>
      <c r="HB845" s="8"/>
      <c r="HC845" s="8"/>
      <c r="HD845" s="8"/>
    </row>
    <row r="846" spans="2:212"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103"/>
      <c r="R846" s="8"/>
      <c r="S846" s="8"/>
      <c r="T846" s="103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9"/>
      <c r="AN846" s="8"/>
      <c r="AO846" s="8"/>
      <c r="AP846" s="8"/>
      <c r="AQ846" s="8"/>
      <c r="AR846" s="8"/>
      <c r="AS846" s="8"/>
      <c r="AT846" s="8"/>
      <c r="AU846" s="8"/>
      <c r="AV846" s="8"/>
      <c r="AW846" s="8"/>
      <c r="AX846" s="8"/>
      <c r="AY846" s="8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8"/>
      <c r="BS846" s="8"/>
      <c r="BT846" s="8"/>
      <c r="BU846" s="8"/>
      <c r="BV846" s="8"/>
      <c r="BW846" s="8"/>
      <c r="BX846" s="8"/>
      <c r="BY846" s="8"/>
      <c r="BZ846" s="8"/>
      <c r="CA846" s="8"/>
      <c r="CB846" s="8"/>
      <c r="CC846" s="8"/>
      <c r="CD846" s="8"/>
      <c r="CE846" s="8"/>
      <c r="CF846" s="8"/>
      <c r="CG846" s="8"/>
      <c r="CH846" s="8"/>
      <c r="CI846" s="8"/>
      <c r="CJ846" s="8"/>
      <c r="CK846" s="8"/>
      <c r="CL846" s="8"/>
      <c r="CM846" s="8"/>
      <c r="CN846" s="8"/>
      <c r="CO846" s="8"/>
      <c r="CP846" s="8"/>
      <c r="CQ846" s="9"/>
      <c r="CR846" s="8"/>
      <c r="CS846" s="8"/>
      <c r="CT846" s="8"/>
      <c r="CU846" s="8"/>
      <c r="CV846" s="8"/>
      <c r="CW846" s="8"/>
      <c r="CX846" s="8"/>
      <c r="CY846" s="8"/>
      <c r="CZ846" s="8"/>
      <c r="DA846" s="8"/>
      <c r="DB846" s="8"/>
      <c r="DC846" s="8"/>
      <c r="DD846" s="8"/>
      <c r="DE846" s="8"/>
      <c r="DF846" s="12"/>
      <c r="DG846" s="8"/>
      <c r="DH846" s="8"/>
      <c r="DI846" s="8"/>
      <c r="DJ846" s="8"/>
      <c r="DK846" s="8"/>
      <c r="DL846" s="8"/>
      <c r="DM846" s="8"/>
      <c r="DN846" s="8"/>
      <c r="DO846" s="8"/>
      <c r="DP846" s="8"/>
      <c r="DQ846" s="8"/>
      <c r="DR846" s="8"/>
      <c r="DS846" s="8"/>
      <c r="DT846" s="8"/>
      <c r="DU846" s="8"/>
      <c r="DV846" s="8"/>
      <c r="DW846" s="8"/>
      <c r="DX846" s="8"/>
      <c r="DY846" s="8"/>
      <c r="DZ846" s="8"/>
      <c r="EA846" s="8"/>
      <c r="EB846" s="8"/>
      <c r="EC846" s="8"/>
      <c r="ED846" s="8"/>
      <c r="EE846" s="8"/>
      <c r="EF846" s="8"/>
      <c r="EG846" s="8"/>
      <c r="EH846" s="8"/>
      <c r="EI846" s="8"/>
      <c r="EJ846" s="8"/>
      <c r="EK846" s="8"/>
      <c r="EL846" s="8"/>
      <c r="EM846" s="8"/>
      <c r="EN846" s="8"/>
      <c r="EO846" s="8"/>
      <c r="EP846" s="8"/>
      <c r="EQ846" s="8"/>
      <c r="ER846" s="8"/>
      <c r="ES846" s="8"/>
      <c r="ET846" s="8"/>
      <c r="EU846" s="8"/>
      <c r="EV846" s="8"/>
      <c r="EW846" s="8"/>
      <c r="EX846" s="8"/>
      <c r="EY846" s="8"/>
      <c r="EZ846" s="8"/>
      <c r="FA846" s="8"/>
      <c r="FB846" s="8"/>
      <c r="FC846" s="8"/>
      <c r="FD846" s="8"/>
      <c r="FE846" s="8"/>
      <c r="FF846" s="8"/>
      <c r="FG846" s="8"/>
      <c r="FH846" s="8"/>
      <c r="FI846" s="8"/>
      <c r="FJ846" s="8"/>
      <c r="FK846" s="8"/>
      <c r="FL846" s="8"/>
      <c r="FM846" s="8"/>
      <c r="FN846" s="8"/>
      <c r="FO846" s="8"/>
      <c r="FP846" s="8"/>
      <c r="FQ846" s="8"/>
      <c r="FR846" s="8"/>
      <c r="FS846" s="8"/>
      <c r="FT846" s="8"/>
      <c r="FU846" s="8"/>
      <c r="FV846" s="8"/>
      <c r="FW846" s="8"/>
      <c r="FX846" s="8"/>
      <c r="FY846" s="8"/>
      <c r="FZ846" s="8"/>
      <c r="GA846" s="8"/>
      <c r="GB846" s="8"/>
      <c r="GC846" s="8"/>
      <c r="GD846" s="8"/>
      <c r="GE846" s="8"/>
      <c r="GF846" s="8"/>
      <c r="GG846" s="8"/>
      <c r="GH846" s="8"/>
      <c r="GI846" s="8"/>
      <c r="GJ846" s="8"/>
      <c r="GK846" s="8"/>
      <c r="GL846" s="8"/>
      <c r="GM846" s="8"/>
      <c r="GN846" s="8"/>
      <c r="GO846" s="8"/>
      <c r="GP846" s="8"/>
      <c r="GQ846" s="8"/>
      <c r="GR846" s="8"/>
      <c r="GS846" s="8"/>
      <c r="GT846" s="8"/>
      <c r="GU846" s="8"/>
      <c r="GV846" s="8"/>
      <c r="GW846" s="8"/>
      <c r="GX846" s="8"/>
      <c r="GY846" s="8"/>
      <c r="GZ846" s="8"/>
      <c r="HA846" s="8"/>
      <c r="HB846" s="8"/>
      <c r="HC846" s="8"/>
      <c r="HD846" s="8"/>
    </row>
    <row r="847" spans="2:212"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103"/>
      <c r="R847" s="8"/>
      <c r="S847" s="8"/>
      <c r="T847" s="103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9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  <c r="AY847" s="8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8"/>
      <c r="BS847" s="8"/>
      <c r="BT847" s="8"/>
      <c r="BU847" s="8"/>
      <c r="BV847" s="8"/>
      <c r="BW847" s="8"/>
      <c r="BX847" s="8"/>
      <c r="BY847" s="8"/>
      <c r="BZ847" s="8"/>
      <c r="CA847" s="8"/>
      <c r="CB847" s="8"/>
      <c r="CC847" s="8"/>
      <c r="CD847" s="8"/>
      <c r="CE847" s="8"/>
      <c r="CF847" s="8"/>
      <c r="CG847" s="8"/>
      <c r="CH847" s="8"/>
      <c r="CI847" s="8"/>
      <c r="CJ847" s="8"/>
      <c r="CK847" s="8"/>
      <c r="CL847" s="8"/>
      <c r="CM847" s="8"/>
      <c r="CN847" s="8"/>
      <c r="CO847" s="8"/>
      <c r="CP847" s="8"/>
      <c r="CQ847" s="9"/>
      <c r="CR847" s="8"/>
      <c r="CS847" s="8"/>
      <c r="CT847" s="8"/>
      <c r="CU847" s="8"/>
      <c r="CV847" s="8"/>
      <c r="CW847" s="8"/>
      <c r="CX847" s="8"/>
      <c r="CY847" s="8"/>
      <c r="CZ847" s="8"/>
      <c r="DA847" s="8"/>
      <c r="DB847" s="8"/>
      <c r="DC847" s="8"/>
      <c r="DD847" s="8"/>
      <c r="DE847" s="8"/>
      <c r="DF847" s="12"/>
      <c r="DG847" s="8"/>
      <c r="DH847" s="8"/>
      <c r="DI847" s="8"/>
      <c r="DJ847" s="8"/>
      <c r="DK847" s="8"/>
      <c r="DL847" s="8"/>
      <c r="DM847" s="8"/>
      <c r="DN847" s="8"/>
      <c r="DO847" s="8"/>
      <c r="DP847" s="8"/>
      <c r="DQ847" s="8"/>
      <c r="DR847" s="8"/>
      <c r="DS847" s="8"/>
      <c r="DT847" s="8"/>
      <c r="DU847" s="8"/>
      <c r="DV847" s="8"/>
      <c r="DW847" s="8"/>
      <c r="DX847" s="8"/>
      <c r="DY847" s="8"/>
      <c r="DZ847" s="8"/>
      <c r="EA847" s="8"/>
      <c r="EB847" s="8"/>
      <c r="EC847" s="8"/>
      <c r="ED847" s="8"/>
      <c r="EE847" s="8"/>
      <c r="EF847" s="8"/>
      <c r="EG847" s="8"/>
      <c r="EH847" s="8"/>
      <c r="EI847" s="8"/>
      <c r="EJ847" s="8"/>
      <c r="EK847" s="8"/>
      <c r="EL847" s="8"/>
      <c r="EM847" s="8"/>
      <c r="EN847" s="8"/>
      <c r="EO847" s="8"/>
      <c r="EP847" s="8"/>
      <c r="EQ847" s="8"/>
      <c r="ER847" s="8"/>
      <c r="ES847" s="8"/>
      <c r="ET847" s="8"/>
      <c r="EU847" s="8"/>
      <c r="EV847" s="8"/>
      <c r="EW847" s="8"/>
      <c r="EX847" s="8"/>
      <c r="EY847" s="8"/>
      <c r="EZ847" s="8"/>
      <c r="FA847" s="8"/>
      <c r="FB847" s="8"/>
      <c r="FC847" s="8"/>
      <c r="FD847" s="8"/>
      <c r="FE847" s="8"/>
      <c r="FF847" s="8"/>
      <c r="FG847" s="8"/>
      <c r="FH847" s="8"/>
      <c r="FI847" s="8"/>
      <c r="FJ847" s="8"/>
      <c r="FK847" s="8"/>
      <c r="FL847" s="8"/>
      <c r="FM847" s="8"/>
      <c r="FN847" s="8"/>
      <c r="FO847" s="8"/>
      <c r="FP847" s="8"/>
      <c r="FQ847" s="8"/>
      <c r="FR847" s="8"/>
      <c r="FS847" s="8"/>
      <c r="FT847" s="8"/>
      <c r="FU847" s="8"/>
      <c r="FV847" s="8"/>
      <c r="FW847" s="8"/>
      <c r="FX847" s="8"/>
      <c r="FY847" s="8"/>
      <c r="FZ847" s="8"/>
      <c r="GA847" s="8"/>
      <c r="GB847" s="8"/>
      <c r="GC847" s="8"/>
      <c r="GD847" s="8"/>
      <c r="GE847" s="8"/>
      <c r="GF847" s="8"/>
      <c r="GG847" s="8"/>
      <c r="GH847" s="8"/>
      <c r="GI847" s="8"/>
      <c r="GJ847" s="8"/>
      <c r="GK847" s="8"/>
      <c r="GL847" s="8"/>
      <c r="GM847" s="8"/>
      <c r="GN847" s="8"/>
      <c r="GO847" s="8"/>
      <c r="GP847" s="8"/>
      <c r="GQ847" s="8"/>
      <c r="GR847" s="8"/>
      <c r="GS847" s="8"/>
      <c r="GT847" s="8"/>
      <c r="GU847" s="8"/>
      <c r="GV847" s="8"/>
      <c r="GW847" s="8"/>
      <c r="GX847" s="8"/>
      <c r="GY847" s="8"/>
      <c r="GZ847" s="8"/>
      <c r="HA847" s="8"/>
      <c r="HB847" s="8"/>
      <c r="HC847" s="8"/>
      <c r="HD847" s="8"/>
    </row>
    <row r="848" spans="2:212"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103"/>
      <c r="R848" s="8"/>
      <c r="S848" s="8"/>
      <c r="T848" s="103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9"/>
      <c r="AN848" s="8"/>
      <c r="AO848" s="8"/>
      <c r="AP848" s="8"/>
      <c r="AQ848" s="8"/>
      <c r="AR848" s="8"/>
      <c r="AS848" s="8"/>
      <c r="AT848" s="8"/>
      <c r="AU848" s="8"/>
      <c r="AV848" s="8"/>
      <c r="AW848" s="8"/>
      <c r="AX848" s="8"/>
      <c r="AY848" s="8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  <c r="BY848" s="8"/>
      <c r="BZ848" s="8"/>
      <c r="CA848" s="8"/>
      <c r="CB848" s="8"/>
      <c r="CC848" s="8"/>
      <c r="CD848" s="8"/>
      <c r="CE848" s="8"/>
      <c r="CF848" s="8"/>
      <c r="CG848" s="8"/>
      <c r="CH848" s="8"/>
      <c r="CI848" s="8"/>
      <c r="CJ848" s="8"/>
      <c r="CK848" s="8"/>
      <c r="CL848" s="8"/>
      <c r="CM848" s="8"/>
      <c r="CN848" s="8"/>
      <c r="CO848" s="8"/>
      <c r="CP848" s="8"/>
      <c r="CQ848" s="9"/>
      <c r="CR848" s="8"/>
      <c r="CS848" s="8"/>
      <c r="CT848" s="8"/>
      <c r="CU848" s="8"/>
      <c r="CV848" s="8"/>
      <c r="CW848" s="8"/>
      <c r="CX848" s="8"/>
      <c r="CY848" s="8"/>
      <c r="CZ848" s="8"/>
      <c r="DA848" s="8"/>
      <c r="DB848" s="8"/>
      <c r="DC848" s="8"/>
      <c r="DD848" s="8"/>
      <c r="DE848" s="8"/>
      <c r="DF848" s="12"/>
      <c r="DG848" s="8"/>
      <c r="DH848" s="8"/>
      <c r="DI848" s="8"/>
      <c r="DJ848" s="8"/>
      <c r="DK848" s="8"/>
      <c r="DL848" s="8"/>
      <c r="DM848" s="8"/>
      <c r="DN848" s="8"/>
      <c r="DO848" s="8"/>
      <c r="DP848" s="8"/>
      <c r="DQ848" s="8"/>
      <c r="DR848" s="8"/>
      <c r="DS848" s="8"/>
      <c r="DT848" s="8"/>
      <c r="DU848" s="8"/>
      <c r="DV848" s="8"/>
      <c r="DW848" s="8"/>
      <c r="DX848" s="8"/>
      <c r="DY848" s="8"/>
      <c r="DZ848" s="8"/>
      <c r="EA848" s="8"/>
      <c r="EB848" s="8"/>
      <c r="EC848" s="8"/>
      <c r="ED848" s="8"/>
      <c r="EE848" s="8"/>
      <c r="EF848" s="8"/>
      <c r="EG848" s="8"/>
      <c r="EH848" s="8"/>
      <c r="EI848" s="8"/>
      <c r="EJ848" s="8"/>
      <c r="EK848" s="8"/>
      <c r="EL848" s="8"/>
      <c r="EM848" s="8"/>
      <c r="EN848" s="8"/>
      <c r="EO848" s="8"/>
      <c r="EP848" s="8"/>
      <c r="EQ848" s="8"/>
      <c r="ER848" s="8"/>
      <c r="ES848" s="8"/>
      <c r="ET848" s="8"/>
      <c r="EU848" s="8"/>
      <c r="EV848" s="8"/>
      <c r="EW848" s="8"/>
      <c r="EX848" s="8"/>
      <c r="EY848" s="8"/>
      <c r="EZ848" s="8"/>
      <c r="FA848" s="8"/>
      <c r="FB848" s="8"/>
      <c r="FC848" s="8"/>
      <c r="FD848" s="8"/>
      <c r="FE848" s="8"/>
      <c r="FF848" s="8"/>
      <c r="FG848" s="8"/>
      <c r="FH848" s="8"/>
      <c r="FI848" s="8"/>
      <c r="FJ848" s="8"/>
      <c r="FK848" s="8"/>
      <c r="FL848" s="8"/>
      <c r="FM848" s="8"/>
      <c r="FN848" s="8"/>
      <c r="FO848" s="8"/>
      <c r="FP848" s="8"/>
      <c r="FQ848" s="8"/>
      <c r="FR848" s="8"/>
      <c r="FS848" s="8"/>
      <c r="FT848" s="8"/>
      <c r="FU848" s="8"/>
      <c r="FV848" s="8"/>
      <c r="FW848" s="8"/>
      <c r="FX848" s="8"/>
      <c r="FY848" s="8"/>
      <c r="FZ848" s="8"/>
      <c r="GA848" s="8"/>
      <c r="GB848" s="8"/>
      <c r="GC848" s="8"/>
      <c r="GD848" s="8"/>
      <c r="GE848" s="8"/>
      <c r="GF848" s="8"/>
      <c r="GG848" s="8"/>
      <c r="GH848" s="8"/>
      <c r="GI848" s="8"/>
      <c r="GJ848" s="8"/>
      <c r="GK848" s="8"/>
      <c r="GL848" s="8"/>
      <c r="GM848" s="8"/>
      <c r="GN848" s="8"/>
      <c r="GO848" s="8"/>
      <c r="GP848" s="8"/>
      <c r="GQ848" s="8"/>
      <c r="GR848" s="8"/>
      <c r="GS848" s="8"/>
      <c r="GT848" s="8"/>
      <c r="GU848" s="8"/>
      <c r="GV848" s="8"/>
      <c r="GW848" s="8"/>
      <c r="GX848" s="8"/>
      <c r="GY848" s="8"/>
      <c r="GZ848" s="8"/>
      <c r="HA848" s="8"/>
      <c r="HB848" s="8"/>
      <c r="HC848" s="8"/>
      <c r="HD848" s="8"/>
    </row>
    <row r="849" spans="2:212"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103"/>
      <c r="R849" s="8"/>
      <c r="S849" s="8"/>
      <c r="T849" s="103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9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8"/>
      <c r="BS849" s="8"/>
      <c r="BT849" s="8"/>
      <c r="BU849" s="8"/>
      <c r="BV849" s="8"/>
      <c r="BW849" s="8"/>
      <c r="BX849" s="8"/>
      <c r="BY849" s="8"/>
      <c r="BZ849" s="8"/>
      <c r="CA849" s="8"/>
      <c r="CB849" s="8"/>
      <c r="CC849" s="8"/>
      <c r="CD849" s="8"/>
      <c r="CE849" s="8"/>
      <c r="CF849" s="8"/>
      <c r="CG849" s="8"/>
      <c r="CH849" s="8"/>
      <c r="CI849" s="8"/>
      <c r="CJ849" s="8"/>
      <c r="CK849" s="8"/>
      <c r="CL849" s="8"/>
      <c r="CM849" s="8"/>
      <c r="CN849" s="8"/>
      <c r="CO849" s="8"/>
      <c r="CP849" s="8"/>
      <c r="CQ849" s="9"/>
      <c r="CR849" s="8"/>
      <c r="CS849" s="8"/>
      <c r="CT849" s="8"/>
      <c r="CU849" s="8"/>
      <c r="CV849" s="8"/>
      <c r="CW849" s="8"/>
      <c r="CX849" s="8"/>
      <c r="CY849" s="8"/>
      <c r="CZ849" s="8"/>
      <c r="DA849" s="8"/>
      <c r="DB849" s="8"/>
      <c r="DC849" s="8"/>
      <c r="DD849" s="8"/>
      <c r="DE849" s="8"/>
      <c r="DF849" s="12"/>
      <c r="DG849" s="8"/>
      <c r="DH849" s="8"/>
      <c r="DI849" s="8"/>
      <c r="DJ849" s="8"/>
      <c r="DK849" s="8"/>
      <c r="DL849" s="8"/>
      <c r="DM849" s="8"/>
      <c r="DN849" s="8"/>
      <c r="DO849" s="8"/>
      <c r="DP849" s="8"/>
      <c r="DQ849" s="8"/>
      <c r="DR849" s="8"/>
      <c r="DS849" s="8"/>
      <c r="DT849" s="8"/>
      <c r="DU849" s="8"/>
      <c r="DV849" s="8"/>
      <c r="DW849" s="8"/>
      <c r="DX849" s="8"/>
      <c r="DY849" s="8"/>
      <c r="DZ849" s="8"/>
      <c r="EA849" s="8"/>
      <c r="EB849" s="8"/>
      <c r="EC849" s="8"/>
      <c r="ED849" s="8"/>
      <c r="EE849" s="8"/>
      <c r="EF849" s="8"/>
      <c r="EG849" s="8"/>
      <c r="EH849" s="8"/>
      <c r="EI849" s="8"/>
      <c r="EJ849" s="8"/>
      <c r="EK849" s="8"/>
      <c r="EL849" s="8"/>
      <c r="EM849" s="8"/>
      <c r="EN849" s="8"/>
      <c r="EO849" s="8"/>
      <c r="EP849" s="8"/>
      <c r="EQ849" s="8"/>
      <c r="ER849" s="8"/>
      <c r="ES849" s="8"/>
      <c r="ET849" s="8"/>
      <c r="EU849" s="8"/>
      <c r="EV849" s="8"/>
      <c r="EW849" s="8"/>
      <c r="EX849" s="8"/>
      <c r="EY849" s="8"/>
      <c r="EZ849" s="8"/>
      <c r="FA849" s="8"/>
      <c r="FB849" s="8"/>
      <c r="FC849" s="8"/>
      <c r="FD849" s="8"/>
      <c r="FE849" s="8"/>
      <c r="FF849" s="8"/>
      <c r="FG849" s="8"/>
      <c r="FH849" s="8"/>
      <c r="FI849" s="8"/>
      <c r="FJ849" s="8"/>
      <c r="FK849" s="8"/>
      <c r="FL849" s="8"/>
      <c r="FM849" s="8"/>
      <c r="FN849" s="8"/>
      <c r="FO849" s="8"/>
      <c r="FP849" s="8"/>
      <c r="FQ849" s="8"/>
      <c r="FR849" s="8"/>
      <c r="FS849" s="8"/>
      <c r="FT849" s="8"/>
      <c r="FU849" s="8"/>
      <c r="FV849" s="8"/>
      <c r="FW849" s="8"/>
      <c r="FX849" s="8"/>
      <c r="FY849" s="8"/>
      <c r="FZ849" s="8"/>
      <c r="GA849" s="8"/>
      <c r="GB849" s="8"/>
      <c r="GC849" s="8"/>
      <c r="GD849" s="8"/>
      <c r="GE849" s="8"/>
      <c r="GF849" s="8"/>
      <c r="GG849" s="8"/>
      <c r="GH849" s="8"/>
      <c r="GI849" s="8"/>
      <c r="GJ849" s="8"/>
      <c r="GK849" s="8"/>
      <c r="GL849" s="8"/>
      <c r="GM849" s="8"/>
      <c r="GN849" s="8"/>
      <c r="GO849" s="8"/>
      <c r="GP849" s="8"/>
      <c r="GQ849" s="8"/>
      <c r="GR849" s="8"/>
      <c r="GS849" s="8"/>
      <c r="GT849" s="8"/>
      <c r="GU849" s="8"/>
      <c r="GV849" s="8"/>
      <c r="GW849" s="8"/>
      <c r="GX849" s="8"/>
      <c r="GY849" s="8"/>
      <c r="GZ849" s="8"/>
      <c r="HA849" s="8"/>
      <c r="HB849" s="8"/>
      <c r="HC849" s="8"/>
      <c r="HD849" s="8"/>
    </row>
    <row r="850" spans="2:212"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103"/>
      <c r="R850" s="8"/>
      <c r="S850" s="8"/>
      <c r="T850" s="103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9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9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12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  <c r="EZ850" s="8"/>
      <c r="FA850" s="8"/>
      <c r="FB850" s="8"/>
      <c r="FC850" s="8"/>
      <c r="FD850" s="8"/>
      <c r="FE850" s="8"/>
      <c r="FF850" s="8"/>
      <c r="FG850" s="8"/>
      <c r="FH850" s="8"/>
      <c r="FI850" s="8"/>
      <c r="FJ850" s="8"/>
      <c r="FK850" s="8"/>
      <c r="FL850" s="8"/>
      <c r="FM850" s="8"/>
      <c r="FN850" s="8"/>
      <c r="FO850" s="8"/>
      <c r="FP850" s="8"/>
      <c r="FQ850" s="8"/>
      <c r="FR850" s="8"/>
      <c r="FS850" s="8"/>
      <c r="FT850" s="8"/>
      <c r="FU850" s="8"/>
      <c r="FV850" s="8"/>
      <c r="FW850" s="8"/>
      <c r="FX850" s="8"/>
      <c r="FY850" s="8"/>
      <c r="FZ850" s="8"/>
      <c r="GA850" s="8"/>
      <c r="GB850" s="8"/>
      <c r="GC850" s="8"/>
      <c r="GD850" s="8"/>
      <c r="GE850" s="8"/>
      <c r="GF850" s="8"/>
      <c r="GG850" s="8"/>
      <c r="GH850" s="8"/>
      <c r="GI850" s="8"/>
      <c r="GJ850" s="8"/>
      <c r="GK850" s="8"/>
      <c r="GL850" s="8"/>
      <c r="GM850" s="8"/>
      <c r="GN850" s="8"/>
      <c r="GO850" s="8"/>
      <c r="GP850" s="8"/>
      <c r="GQ850" s="8"/>
      <c r="GR850" s="8"/>
      <c r="GS850" s="8"/>
      <c r="GT850" s="8"/>
      <c r="GU850" s="8"/>
      <c r="GV850" s="8"/>
      <c r="GW850" s="8"/>
      <c r="GX850" s="8"/>
      <c r="GY850" s="8"/>
      <c r="GZ850" s="8"/>
      <c r="HA850" s="8"/>
      <c r="HB850" s="8"/>
      <c r="HC850" s="8"/>
      <c r="HD850" s="8"/>
    </row>
    <row r="851" spans="2:212"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103"/>
      <c r="R851" s="8"/>
      <c r="S851" s="8"/>
      <c r="T851" s="103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9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8"/>
      <c r="BS851" s="8"/>
      <c r="BT851" s="8"/>
      <c r="BU851" s="8"/>
      <c r="BV851" s="8"/>
      <c r="BW851" s="8"/>
      <c r="BX851" s="8"/>
      <c r="BY851" s="8"/>
      <c r="BZ851" s="8"/>
      <c r="CA851" s="8"/>
      <c r="CB851" s="8"/>
      <c r="CC851" s="8"/>
      <c r="CD851" s="8"/>
      <c r="CE851" s="8"/>
      <c r="CF851" s="8"/>
      <c r="CG851" s="8"/>
      <c r="CH851" s="8"/>
      <c r="CI851" s="8"/>
      <c r="CJ851" s="8"/>
      <c r="CK851" s="8"/>
      <c r="CL851" s="8"/>
      <c r="CM851" s="8"/>
      <c r="CN851" s="8"/>
      <c r="CO851" s="8"/>
      <c r="CP851" s="8"/>
      <c r="CQ851" s="9"/>
      <c r="CR851" s="8"/>
      <c r="CS851" s="8"/>
      <c r="CT851" s="8"/>
      <c r="CU851" s="8"/>
      <c r="CV851" s="8"/>
      <c r="CW851" s="8"/>
      <c r="CX851" s="8"/>
      <c r="CY851" s="8"/>
      <c r="CZ851" s="8"/>
      <c r="DA851" s="8"/>
      <c r="DB851" s="8"/>
      <c r="DC851" s="8"/>
      <c r="DD851" s="8"/>
      <c r="DE851" s="8"/>
      <c r="DF851" s="12"/>
      <c r="DG851" s="8"/>
      <c r="DH851" s="8"/>
      <c r="DI851" s="8"/>
      <c r="DJ851" s="8"/>
      <c r="DK851" s="8"/>
      <c r="DL851" s="8"/>
      <c r="DM851" s="8"/>
      <c r="DN851" s="8"/>
      <c r="DO851" s="8"/>
      <c r="DP851" s="8"/>
      <c r="DQ851" s="8"/>
      <c r="DR851" s="8"/>
      <c r="DS851" s="8"/>
      <c r="DT851" s="8"/>
      <c r="DU851" s="8"/>
      <c r="DV851" s="8"/>
      <c r="DW851" s="8"/>
      <c r="DX851" s="8"/>
      <c r="DY851" s="8"/>
      <c r="DZ851" s="8"/>
      <c r="EA851" s="8"/>
      <c r="EB851" s="8"/>
      <c r="EC851" s="8"/>
      <c r="ED851" s="8"/>
      <c r="EE851" s="8"/>
      <c r="EF851" s="8"/>
      <c r="EG851" s="8"/>
      <c r="EH851" s="8"/>
      <c r="EI851" s="8"/>
      <c r="EJ851" s="8"/>
      <c r="EK851" s="8"/>
      <c r="EL851" s="8"/>
      <c r="EM851" s="8"/>
      <c r="EN851" s="8"/>
      <c r="EO851" s="8"/>
      <c r="EP851" s="8"/>
      <c r="EQ851" s="8"/>
      <c r="ER851" s="8"/>
      <c r="ES851" s="8"/>
      <c r="ET851" s="8"/>
      <c r="EU851" s="8"/>
      <c r="EV851" s="8"/>
      <c r="EW851" s="8"/>
      <c r="EX851" s="8"/>
      <c r="EY851" s="8"/>
      <c r="EZ851" s="8"/>
      <c r="FA851" s="8"/>
      <c r="FB851" s="8"/>
      <c r="FC851" s="8"/>
      <c r="FD851" s="8"/>
      <c r="FE851" s="8"/>
      <c r="FF851" s="8"/>
      <c r="FG851" s="8"/>
      <c r="FH851" s="8"/>
      <c r="FI851" s="8"/>
      <c r="FJ851" s="8"/>
      <c r="FK851" s="8"/>
      <c r="FL851" s="8"/>
      <c r="FM851" s="8"/>
      <c r="FN851" s="8"/>
      <c r="FO851" s="8"/>
      <c r="FP851" s="8"/>
      <c r="FQ851" s="8"/>
      <c r="FR851" s="8"/>
      <c r="FS851" s="8"/>
      <c r="FT851" s="8"/>
      <c r="FU851" s="8"/>
      <c r="FV851" s="8"/>
      <c r="FW851" s="8"/>
      <c r="FX851" s="8"/>
      <c r="FY851" s="8"/>
      <c r="FZ851" s="8"/>
      <c r="GA851" s="8"/>
      <c r="GB851" s="8"/>
      <c r="GC851" s="8"/>
      <c r="GD851" s="8"/>
      <c r="GE851" s="8"/>
      <c r="GF851" s="8"/>
      <c r="GG851" s="8"/>
      <c r="GH851" s="8"/>
      <c r="GI851" s="8"/>
      <c r="GJ851" s="8"/>
      <c r="GK851" s="8"/>
      <c r="GL851" s="8"/>
      <c r="GM851" s="8"/>
      <c r="GN851" s="8"/>
      <c r="GO851" s="8"/>
      <c r="GP851" s="8"/>
      <c r="GQ851" s="8"/>
      <c r="GR851" s="8"/>
      <c r="GS851" s="8"/>
      <c r="GT851" s="8"/>
      <c r="GU851" s="8"/>
      <c r="GV851" s="8"/>
      <c r="GW851" s="8"/>
      <c r="GX851" s="8"/>
      <c r="GY851" s="8"/>
      <c r="GZ851" s="8"/>
      <c r="HA851" s="8"/>
      <c r="HB851" s="8"/>
      <c r="HC851" s="8"/>
      <c r="HD851" s="8"/>
    </row>
    <row r="852" spans="2:212"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103"/>
      <c r="R852" s="8"/>
      <c r="S852" s="8"/>
      <c r="T852" s="103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9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8"/>
      <c r="BS852" s="8"/>
      <c r="BT852" s="8"/>
      <c r="BU852" s="8"/>
      <c r="BV852" s="8"/>
      <c r="BW852" s="8"/>
      <c r="BX852" s="8"/>
      <c r="BY852" s="8"/>
      <c r="BZ852" s="8"/>
      <c r="CA852" s="8"/>
      <c r="CB852" s="8"/>
      <c r="CC852" s="8"/>
      <c r="CD852" s="8"/>
      <c r="CE852" s="8"/>
      <c r="CF852" s="8"/>
      <c r="CG852" s="8"/>
      <c r="CH852" s="8"/>
      <c r="CI852" s="8"/>
      <c r="CJ852" s="8"/>
      <c r="CK852" s="8"/>
      <c r="CL852" s="8"/>
      <c r="CM852" s="8"/>
      <c r="CN852" s="8"/>
      <c r="CO852" s="8"/>
      <c r="CP852" s="8"/>
      <c r="CQ852" s="9"/>
      <c r="CR852" s="8"/>
      <c r="CS852" s="8"/>
      <c r="CT852" s="8"/>
      <c r="CU852" s="8"/>
      <c r="CV852" s="8"/>
      <c r="CW852" s="8"/>
      <c r="CX852" s="8"/>
      <c r="CY852" s="8"/>
      <c r="CZ852" s="8"/>
      <c r="DA852" s="8"/>
      <c r="DB852" s="8"/>
      <c r="DC852" s="8"/>
      <c r="DD852" s="8"/>
      <c r="DE852" s="8"/>
      <c r="DF852" s="12"/>
      <c r="DG852" s="8"/>
      <c r="DH852" s="8"/>
      <c r="DI852" s="8"/>
      <c r="DJ852" s="8"/>
      <c r="DK852" s="8"/>
      <c r="DL852" s="8"/>
      <c r="DM852" s="8"/>
      <c r="DN852" s="8"/>
      <c r="DO852" s="8"/>
      <c r="DP852" s="8"/>
      <c r="DQ852" s="8"/>
      <c r="DR852" s="8"/>
      <c r="DS852" s="8"/>
      <c r="DT852" s="8"/>
      <c r="DU852" s="8"/>
      <c r="DV852" s="8"/>
      <c r="DW852" s="8"/>
      <c r="DX852" s="8"/>
      <c r="DY852" s="8"/>
      <c r="DZ852" s="8"/>
      <c r="EA852" s="8"/>
      <c r="EB852" s="8"/>
      <c r="EC852" s="8"/>
      <c r="ED852" s="8"/>
      <c r="EE852" s="8"/>
      <c r="EF852" s="8"/>
      <c r="EG852" s="8"/>
      <c r="EH852" s="8"/>
      <c r="EI852" s="8"/>
      <c r="EJ852" s="8"/>
      <c r="EK852" s="8"/>
      <c r="EL852" s="8"/>
      <c r="EM852" s="8"/>
      <c r="EN852" s="8"/>
      <c r="EO852" s="8"/>
      <c r="EP852" s="8"/>
      <c r="EQ852" s="8"/>
      <c r="ER852" s="8"/>
      <c r="ES852" s="8"/>
      <c r="ET852" s="8"/>
      <c r="EU852" s="8"/>
      <c r="EV852" s="8"/>
      <c r="EW852" s="8"/>
      <c r="EX852" s="8"/>
      <c r="EY852" s="8"/>
      <c r="EZ852" s="8"/>
      <c r="FA852" s="8"/>
      <c r="FB852" s="8"/>
      <c r="FC852" s="8"/>
      <c r="FD852" s="8"/>
      <c r="FE852" s="8"/>
      <c r="FF852" s="8"/>
      <c r="FG852" s="8"/>
      <c r="FH852" s="8"/>
      <c r="FI852" s="8"/>
      <c r="FJ852" s="8"/>
      <c r="FK852" s="8"/>
      <c r="FL852" s="8"/>
      <c r="FM852" s="8"/>
      <c r="FN852" s="8"/>
      <c r="FO852" s="8"/>
      <c r="FP852" s="8"/>
      <c r="FQ852" s="8"/>
      <c r="FR852" s="8"/>
      <c r="FS852" s="8"/>
      <c r="FT852" s="8"/>
      <c r="FU852" s="8"/>
      <c r="FV852" s="8"/>
      <c r="FW852" s="8"/>
      <c r="FX852" s="8"/>
      <c r="FY852" s="8"/>
      <c r="FZ852" s="8"/>
      <c r="GA852" s="8"/>
      <c r="GB852" s="8"/>
      <c r="GC852" s="8"/>
      <c r="GD852" s="8"/>
      <c r="GE852" s="8"/>
      <c r="GF852" s="8"/>
      <c r="GG852" s="8"/>
      <c r="GH852" s="8"/>
      <c r="GI852" s="8"/>
      <c r="GJ852" s="8"/>
      <c r="GK852" s="8"/>
      <c r="GL852" s="8"/>
      <c r="GM852" s="8"/>
      <c r="GN852" s="8"/>
      <c r="GO852" s="8"/>
      <c r="GP852" s="8"/>
      <c r="GQ852" s="8"/>
      <c r="GR852" s="8"/>
      <c r="GS852" s="8"/>
      <c r="GT852" s="8"/>
      <c r="GU852" s="8"/>
      <c r="GV852" s="8"/>
      <c r="GW852" s="8"/>
      <c r="GX852" s="8"/>
      <c r="GY852" s="8"/>
      <c r="GZ852" s="8"/>
      <c r="HA852" s="8"/>
      <c r="HB852" s="8"/>
      <c r="HC852" s="8"/>
      <c r="HD852" s="8"/>
    </row>
    <row r="853" spans="2:212"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103"/>
      <c r="R853" s="8"/>
      <c r="S853" s="8"/>
      <c r="T853" s="103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9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8"/>
      <c r="BS853" s="8"/>
      <c r="BT853" s="8"/>
      <c r="BU853" s="8"/>
      <c r="BV853" s="8"/>
      <c r="BW853" s="8"/>
      <c r="BX853" s="8"/>
      <c r="BY853" s="8"/>
      <c r="BZ853" s="8"/>
      <c r="CA853" s="8"/>
      <c r="CB853" s="8"/>
      <c r="CC853" s="8"/>
      <c r="CD853" s="8"/>
      <c r="CE853" s="8"/>
      <c r="CF853" s="8"/>
      <c r="CG853" s="8"/>
      <c r="CH853" s="8"/>
      <c r="CI853" s="8"/>
      <c r="CJ853" s="8"/>
      <c r="CK853" s="8"/>
      <c r="CL853" s="8"/>
      <c r="CM853" s="8"/>
      <c r="CN853" s="8"/>
      <c r="CO853" s="8"/>
      <c r="CP853" s="8"/>
      <c r="CQ853" s="9"/>
      <c r="CR853" s="8"/>
      <c r="CS853" s="8"/>
      <c r="CT853" s="8"/>
      <c r="CU853" s="8"/>
      <c r="CV853" s="8"/>
      <c r="CW853" s="8"/>
      <c r="CX853" s="8"/>
      <c r="CY853" s="8"/>
      <c r="CZ853" s="8"/>
      <c r="DA853" s="8"/>
      <c r="DB853" s="8"/>
      <c r="DC853" s="8"/>
      <c r="DD853" s="8"/>
      <c r="DE853" s="8"/>
      <c r="DF853" s="12"/>
      <c r="DG853" s="8"/>
      <c r="DH853" s="8"/>
      <c r="DI853" s="8"/>
      <c r="DJ853" s="8"/>
      <c r="DK853" s="8"/>
      <c r="DL853" s="8"/>
      <c r="DM853" s="8"/>
      <c r="DN853" s="8"/>
      <c r="DO853" s="8"/>
      <c r="DP853" s="8"/>
      <c r="DQ853" s="8"/>
      <c r="DR853" s="8"/>
      <c r="DS853" s="8"/>
      <c r="DT853" s="8"/>
      <c r="DU853" s="8"/>
      <c r="DV853" s="8"/>
      <c r="DW853" s="8"/>
      <c r="DX853" s="8"/>
      <c r="DY853" s="8"/>
      <c r="DZ853" s="8"/>
      <c r="EA853" s="8"/>
      <c r="EB853" s="8"/>
      <c r="EC853" s="8"/>
      <c r="ED853" s="8"/>
      <c r="EE853" s="8"/>
      <c r="EF853" s="8"/>
      <c r="EG853" s="8"/>
      <c r="EH853" s="8"/>
      <c r="EI853" s="8"/>
      <c r="EJ853" s="8"/>
      <c r="EK853" s="8"/>
      <c r="EL853" s="8"/>
      <c r="EM853" s="8"/>
      <c r="EN853" s="8"/>
      <c r="EO853" s="8"/>
      <c r="EP853" s="8"/>
      <c r="EQ853" s="8"/>
      <c r="ER853" s="8"/>
      <c r="ES853" s="8"/>
      <c r="ET853" s="8"/>
      <c r="EU853" s="8"/>
      <c r="EV853" s="8"/>
      <c r="EW853" s="8"/>
      <c r="EX853" s="8"/>
      <c r="EY853" s="8"/>
      <c r="EZ853" s="8"/>
      <c r="FA853" s="8"/>
      <c r="FB853" s="8"/>
      <c r="FC853" s="8"/>
      <c r="FD853" s="8"/>
      <c r="FE853" s="8"/>
      <c r="FF853" s="8"/>
      <c r="FG853" s="8"/>
      <c r="FH853" s="8"/>
      <c r="FI853" s="8"/>
      <c r="FJ853" s="8"/>
      <c r="FK853" s="8"/>
      <c r="FL853" s="8"/>
      <c r="FM853" s="8"/>
      <c r="FN853" s="8"/>
      <c r="FO853" s="8"/>
      <c r="FP853" s="8"/>
      <c r="FQ853" s="8"/>
      <c r="FR853" s="8"/>
      <c r="FS853" s="8"/>
      <c r="FT853" s="8"/>
      <c r="FU853" s="8"/>
      <c r="FV853" s="8"/>
      <c r="FW853" s="8"/>
      <c r="FX853" s="8"/>
      <c r="FY853" s="8"/>
      <c r="FZ853" s="8"/>
      <c r="GA853" s="8"/>
      <c r="GB853" s="8"/>
      <c r="GC853" s="8"/>
      <c r="GD853" s="8"/>
      <c r="GE853" s="8"/>
      <c r="GF853" s="8"/>
      <c r="GG853" s="8"/>
      <c r="GH853" s="8"/>
      <c r="GI853" s="8"/>
      <c r="GJ853" s="8"/>
      <c r="GK853" s="8"/>
      <c r="GL853" s="8"/>
      <c r="GM853" s="8"/>
      <c r="GN853" s="8"/>
      <c r="GO853" s="8"/>
      <c r="GP853" s="8"/>
      <c r="GQ853" s="8"/>
      <c r="GR853" s="8"/>
      <c r="GS853" s="8"/>
      <c r="GT853" s="8"/>
      <c r="GU853" s="8"/>
      <c r="GV853" s="8"/>
      <c r="GW853" s="8"/>
      <c r="GX853" s="8"/>
      <c r="GY853" s="8"/>
      <c r="GZ853" s="8"/>
      <c r="HA853" s="8"/>
      <c r="HB853" s="8"/>
      <c r="HC853" s="8"/>
      <c r="HD853" s="8"/>
    </row>
    <row r="854" spans="2:212"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103"/>
      <c r="R854" s="8"/>
      <c r="S854" s="8"/>
      <c r="T854" s="103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9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8"/>
      <c r="BS854" s="8"/>
      <c r="BT854" s="8"/>
      <c r="BU854" s="8"/>
      <c r="BV854" s="8"/>
      <c r="BW854" s="8"/>
      <c r="BX854" s="8"/>
      <c r="BY854" s="8"/>
      <c r="BZ854" s="8"/>
      <c r="CA854" s="8"/>
      <c r="CB854" s="8"/>
      <c r="CC854" s="8"/>
      <c r="CD854" s="8"/>
      <c r="CE854" s="8"/>
      <c r="CF854" s="8"/>
      <c r="CG854" s="8"/>
      <c r="CH854" s="8"/>
      <c r="CI854" s="8"/>
      <c r="CJ854" s="8"/>
      <c r="CK854" s="8"/>
      <c r="CL854" s="8"/>
      <c r="CM854" s="8"/>
      <c r="CN854" s="8"/>
      <c r="CO854" s="8"/>
      <c r="CP854" s="8"/>
      <c r="CQ854" s="9"/>
      <c r="CR854" s="8"/>
      <c r="CS854" s="8"/>
      <c r="CT854" s="8"/>
      <c r="CU854" s="8"/>
      <c r="CV854" s="8"/>
      <c r="CW854" s="8"/>
      <c r="CX854" s="8"/>
      <c r="CY854" s="8"/>
      <c r="CZ854" s="8"/>
      <c r="DA854" s="8"/>
      <c r="DB854" s="8"/>
      <c r="DC854" s="8"/>
      <c r="DD854" s="8"/>
      <c r="DE854" s="8"/>
      <c r="DF854" s="12"/>
      <c r="DG854" s="8"/>
      <c r="DH854" s="8"/>
      <c r="DI854" s="8"/>
      <c r="DJ854" s="8"/>
      <c r="DK854" s="8"/>
      <c r="DL854" s="8"/>
      <c r="DM854" s="8"/>
      <c r="DN854" s="8"/>
      <c r="DO854" s="8"/>
      <c r="DP854" s="8"/>
      <c r="DQ854" s="8"/>
      <c r="DR854" s="8"/>
      <c r="DS854" s="8"/>
      <c r="DT854" s="8"/>
      <c r="DU854" s="8"/>
      <c r="DV854" s="8"/>
      <c r="DW854" s="8"/>
      <c r="DX854" s="8"/>
      <c r="DY854" s="8"/>
      <c r="DZ854" s="8"/>
      <c r="EA854" s="8"/>
      <c r="EB854" s="8"/>
      <c r="EC854" s="8"/>
      <c r="ED854" s="8"/>
      <c r="EE854" s="8"/>
      <c r="EF854" s="8"/>
      <c r="EG854" s="8"/>
      <c r="EH854" s="8"/>
      <c r="EI854" s="8"/>
      <c r="EJ854" s="8"/>
      <c r="EK854" s="8"/>
      <c r="EL854" s="8"/>
      <c r="EM854" s="8"/>
      <c r="EN854" s="8"/>
      <c r="EO854" s="8"/>
      <c r="EP854" s="8"/>
      <c r="EQ854" s="8"/>
      <c r="ER854" s="8"/>
      <c r="ES854" s="8"/>
      <c r="ET854" s="8"/>
      <c r="EU854" s="8"/>
      <c r="EV854" s="8"/>
      <c r="EW854" s="8"/>
      <c r="EX854" s="8"/>
      <c r="EY854" s="8"/>
      <c r="EZ854" s="8"/>
      <c r="FA854" s="8"/>
      <c r="FB854" s="8"/>
      <c r="FC854" s="8"/>
      <c r="FD854" s="8"/>
      <c r="FE854" s="8"/>
      <c r="FF854" s="8"/>
      <c r="FG854" s="8"/>
      <c r="FH854" s="8"/>
      <c r="FI854" s="8"/>
      <c r="FJ854" s="8"/>
      <c r="FK854" s="8"/>
      <c r="FL854" s="8"/>
      <c r="FM854" s="8"/>
      <c r="FN854" s="8"/>
      <c r="FO854" s="8"/>
      <c r="FP854" s="8"/>
      <c r="FQ854" s="8"/>
      <c r="FR854" s="8"/>
      <c r="FS854" s="8"/>
      <c r="FT854" s="8"/>
      <c r="FU854" s="8"/>
      <c r="FV854" s="8"/>
      <c r="FW854" s="8"/>
      <c r="FX854" s="8"/>
      <c r="FY854" s="8"/>
      <c r="FZ854" s="8"/>
      <c r="GA854" s="8"/>
      <c r="GB854" s="8"/>
      <c r="GC854" s="8"/>
      <c r="GD854" s="8"/>
      <c r="GE854" s="8"/>
      <c r="GF854" s="8"/>
      <c r="GG854" s="8"/>
      <c r="GH854" s="8"/>
      <c r="GI854" s="8"/>
      <c r="GJ854" s="8"/>
      <c r="GK854" s="8"/>
      <c r="GL854" s="8"/>
      <c r="GM854" s="8"/>
      <c r="GN854" s="8"/>
      <c r="GO854" s="8"/>
      <c r="GP854" s="8"/>
      <c r="GQ854" s="8"/>
      <c r="GR854" s="8"/>
      <c r="GS854" s="8"/>
      <c r="GT854" s="8"/>
      <c r="GU854" s="8"/>
      <c r="GV854" s="8"/>
      <c r="GW854" s="8"/>
      <c r="GX854" s="8"/>
      <c r="GY854" s="8"/>
      <c r="GZ854" s="8"/>
      <c r="HA854" s="8"/>
      <c r="HB854" s="8"/>
      <c r="HC854" s="8"/>
      <c r="HD854" s="8"/>
    </row>
    <row r="855" spans="2:212"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103"/>
      <c r="R855" s="8"/>
      <c r="S855" s="8"/>
      <c r="T855" s="103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9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8"/>
      <c r="BS855" s="8"/>
      <c r="BT855" s="8"/>
      <c r="BU855" s="8"/>
      <c r="BV855" s="8"/>
      <c r="BW855" s="8"/>
      <c r="BX855" s="8"/>
      <c r="BY855" s="8"/>
      <c r="BZ855" s="8"/>
      <c r="CA855" s="8"/>
      <c r="CB855" s="8"/>
      <c r="CC855" s="8"/>
      <c r="CD855" s="8"/>
      <c r="CE855" s="8"/>
      <c r="CF855" s="8"/>
      <c r="CG855" s="8"/>
      <c r="CH855" s="8"/>
      <c r="CI855" s="8"/>
      <c r="CJ855" s="8"/>
      <c r="CK855" s="8"/>
      <c r="CL855" s="8"/>
      <c r="CM855" s="8"/>
      <c r="CN855" s="8"/>
      <c r="CO855" s="8"/>
      <c r="CP855" s="8"/>
      <c r="CQ855" s="9"/>
      <c r="CR855" s="8"/>
      <c r="CS855" s="8"/>
      <c r="CT855" s="8"/>
      <c r="CU855" s="8"/>
      <c r="CV855" s="8"/>
      <c r="CW855" s="8"/>
      <c r="CX855" s="8"/>
      <c r="CY855" s="8"/>
      <c r="CZ855" s="8"/>
      <c r="DA855" s="8"/>
      <c r="DB855" s="8"/>
      <c r="DC855" s="8"/>
      <c r="DD855" s="8"/>
      <c r="DE855" s="8"/>
      <c r="DF855" s="12"/>
      <c r="DG855" s="8"/>
      <c r="DH855" s="8"/>
      <c r="DI855" s="8"/>
      <c r="DJ855" s="8"/>
      <c r="DK855" s="8"/>
      <c r="DL855" s="8"/>
      <c r="DM855" s="8"/>
      <c r="DN855" s="8"/>
      <c r="DO855" s="8"/>
      <c r="DP855" s="8"/>
      <c r="DQ855" s="8"/>
      <c r="DR855" s="8"/>
      <c r="DS855" s="8"/>
      <c r="DT855" s="8"/>
      <c r="DU855" s="8"/>
      <c r="DV855" s="8"/>
      <c r="DW855" s="8"/>
      <c r="DX855" s="8"/>
      <c r="DY855" s="8"/>
      <c r="DZ855" s="8"/>
      <c r="EA855" s="8"/>
      <c r="EB855" s="8"/>
      <c r="EC855" s="8"/>
      <c r="ED855" s="8"/>
      <c r="EE855" s="8"/>
      <c r="EF855" s="8"/>
      <c r="EG855" s="8"/>
      <c r="EH855" s="8"/>
      <c r="EI855" s="8"/>
      <c r="EJ855" s="8"/>
      <c r="EK855" s="8"/>
      <c r="EL855" s="8"/>
      <c r="EM855" s="8"/>
      <c r="EN855" s="8"/>
      <c r="EO855" s="8"/>
      <c r="EP855" s="8"/>
      <c r="EQ855" s="8"/>
      <c r="ER855" s="8"/>
      <c r="ES855" s="8"/>
      <c r="ET855" s="8"/>
      <c r="EU855" s="8"/>
      <c r="EV855" s="8"/>
      <c r="EW855" s="8"/>
      <c r="EX855" s="8"/>
      <c r="EY855" s="8"/>
      <c r="EZ855" s="8"/>
      <c r="FA855" s="8"/>
      <c r="FB855" s="8"/>
      <c r="FC855" s="8"/>
      <c r="FD855" s="8"/>
      <c r="FE855" s="8"/>
      <c r="FF855" s="8"/>
      <c r="FG855" s="8"/>
      <c r="FH855" s="8"/>
      <c r="FI855" s="8"/>
      <c r="FJ855" s="8"/>
      <c r="FK855" s="8"/>
      <c r="FL855" s="8"/>
      <c r="FM855" s="8"/>
      <c r="FN855" s="8"/>
      <c r="FO855" s="8"/>
      <c r="FP855" s="8"/>
      <c r="FQ855" s="8"/>
      <c r="FR855" s="8"/>
      <c r="FS855" s="8"/>
      <c r="FT855" s="8"/>
      <c r="FU855" s="8"/>
      <c r="FV855" s="8"/>
      <c r="FW855" s="8"/>
      <c r="FX855" s="8"/>
      <c r="FY855" s="8"/>
      <c r="FZ855" s="8"/>
      <c r="GA855" s="8"/>
      <c r="GB855" s="8"/>
      <c r="GC855" s="8"/>
      <c r="GD855" s="8"/>
      <c r="GE855" s="8"/>
      <c r="GF855" s="8"/>
      <c r="GG855" s="8"/>
      <c r="GH855" s="8"/>
      <c r="GI855" s="8"/>
      <c r="GJ855" s="8"/>
      <c r="GK855" s="8"/>
      <c r="GL855" s="8"/>
      <c r="GM855" s="8"/>
      <c r="GN855" s="8"/>
      <c r="GO855" s="8"/>
      <c r="GP855" s="8"/>
      <c r="GQ855" s="8"/>
      <c r="GR855" s="8"/>
      <c r="GS855" s="8"/>
      <c r="GT855" s="8"/>
      <c r="GU855" s="8"/>
      <c r="GV855" s="8"/>
      <c r="GW855" s="8"/>
      <c r="GX855" s="8"/>
      <c r="GY855" s="8"/>
      <c r="GZ855" s="8"/>
      <c r="HA855" s="8"/>
      <c r="HB855" s="8"/>
      <c r="HC855" s="8"/>
      <c r="HD855" s="8"/>
    </row>
    <row r="856" spans="2:212"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103"/>
      <c r="R856" s="8"/>
      <c r="S856" s="8"/>
      <c r="T856" s="103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9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8"/>
      <c r="BS856" s="8"/>
      <c r="BT856" s="8"/>
      <c r="BU856" s="8"/>
      <c r="BV856" s="8"/>
      <c r="BW856" s="8"/>
      <c r="BX856" s="8"/>
      <c r="BY856" s="8"/>
      <c r="BZ856" s="8"/>
      <c r="CA856" s="8"/>
      <c r="CB856" s="8"/>
      <c r="CC856" s="8"/>
      <c r="CD856" s="8"/>
      <c r="CE856" s="8"/>
      <c r="CF856" s="8"/>
      <c r="CG856" s="8"/>
      <c r="CH856" s="8"/>
      <c r="CI856" s="8"/>
      <c r="CJ856" s="8"/>
      <c r="CK856" s="8"/>
      <c r="CL856" s="8"/>
      <c r="CM856" s="8"/>
      <c r="CN856" s="8"/>
      <c r="CO856" s="8"/>
      <c r="CP856" s="8"/>
      <c r="CQ856" s="9"/>
      <c r="CR856" s="8"/>
      <c r="CS856" s="8"/>
      <c r="CT856" s="8"/>
      <c r="CU856" s="8"/>
      <c r="CV856" s="8"/>
      <c r="CW856" s="8"/>
      <c r="CX856" s="8"/>
      <c r="CY856" s="8"/>
      <c r="CZ856" s="8"/>
      <c r="DA856" s="8"/>
      <c r="DB856" s="8"/>
      <c r="DC856" s="8"/>
      <c r="DD856" s="8"/>
      <c r="DE856" s="8"/>
      <c r="DF856" s="12"/>
      <c r="DG856" s="8"/>
      <c r="DH856" s="8"/>
      <c r="DI856" s="8"/>
      <c r="DJ856" s="8"/>
      <c r="DK856" s="8"/>
      <c r="DL856" s="8"/>
      <c r="DM856" s="8"/>
      <c r="DN856" s="8"/>
      <c r="DO856" s="8"/>
      <c r="DP856" s="8"/>
      <c r="DQ856" s="8"/>
      <c r="DR856" s="8"/>
      <c r="DS856" s="8"/>
      <c r="DT856" s="8"/>
      <c r="DU856" s="8"/>
      <c r="DV856" s="8"/>
      <c r="DW856" s="8"/>
      <c r="DX856" s="8"/>
      <c r="DY856" s="8"/>
      <c r="DZ856" s="8"/>
      <c r="EA856" s="8"/>
      <c r="EB856" s="8"/>
      <c r="EC856" s="8"/>
      <c r="ED856" s="8"/>
      <c r="EE856" s="8"/>
      <c r="EF856" s="8"/>
      <c r="EG856" s="8"/>
      <c r="EH856" s="8"/>
      <c r="EI856" s="8"/>
      <c r="EJ856" s="8"/>
      <c r="EK856" s="8"/>
      <c r="EL856" s="8"/>
      <c r="EM856" s="8"/>
      <c r="EN856" s="8"/>
      <c r="EO856" s="8"/>
      <c r="EP856" s="8"/>
      <c r="EQ856" s="8"/>
      <c r="ER856" s="8"/>
      <c r="ES856" s="8"/>
      <c r="ET856" s="8"/>
      <c r="EU856" s="8"/>
      <c r="EV856" s="8"/>
      <c r="EW856" s="8"/>
      <c r="EX856" s="8"/>
      <c r="EY856" s="8"/>
      <c r="EZ856" s="8"/>
      <c r="FA856" s="8"/>
      <c r="FB856" s="8"/>
      <c r="FC856" s="8"/>
      <c r="FD856" s="8"/>
      <c r="FE856" s="8"/>
      <c r="FF856" s="8"/>
      <c r="FG856" s="8"/>
      <c r="FH856" s="8"/>
      <c r="FI856" s="8"/>
      <c r="FJ856" s="8"/>
      <c r="FK856" s="8"/>
      <c r="FL856" s="8"/>
      <c r="FM856" s="8"/>
      <c r="FN856" s="8"/>
      <c r="FO856" s="8"/>
      <c r="FP856" s="8"/>
      <c r="FQ856" s="8"/>
      <c r="FR856" s="8"/>
      <c r="FS856" s="8"/>
      <c r="FT856" s="8"/>
      <c r="FU856" s="8"/>
      <c r="FV856" s="8"/>
      <c r="FW856" s="8"/>
      <c r="FX856" s="8"/>
      <c r="FY856" s="8"/>
      <c r="FZ856" s="8"/>
      <c r="GA856" s="8"/>
      <c r="GB856" s="8"/>
      <c r="GC856" s="8"/>
      <c r="GD856" s="8"/>
      <c r="GE856" s="8"/>
      <c r="GF856" s="8"/>
      <c r="GG856" s="8"/>
      <c r="GH856" s="8"/>
      <c r="GI856" s="8"/>
      <c r="GJ856" s="8"/>
      <c r="GK856" s="8"/>
      <c r="GL856" s="8"/>
      <c r="GM856" s="8"/>
      <c r="GN856" s="8"/>
      <c r="GO856" s="8"/>
      <c r="GP856" s="8"/>
      <c r="GQ856" s="8"/>
      <c r="GR856" s="8"/>
      <c r="GS856" s="8"/>
      <c r="GT856" s="8"/>
      <c r="GU856" s="8"/>
      <c r="GV856" s="8"/>
      <c r="GW856" s="8"/>
      <c r="GX856" s="8"/>
      <c r="GY856" s="8"/>
      <c r="GZ856" s="8"/>
      <c r="HA856" s="8"/>
      <c r="HB856" s="8"/>
      <c r="HC856" s="8"/>
      <c r="HD856" s="8"/>
    </row>
    <row r="857" spans="2:212"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103"/>
      <c r="R857" s="8"/>
      <c r="S857" s="8"/>
      <c r="T857" s="103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9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8"/>
      <c r="BS857" s="8"/>
      <c r="BT857" s="8"/>
      <c r="BU857" s="8"/>
      <c r="BV857" s="8"/>
      <c r="BW857" s="8"/>
      <c r="BX857" s="8"/>
      <c r="BY857" s="8"/>
      <c r="BZ857" s="8"/>
      <c r="CA857" s="8"/>
      <c r="CB857" s="8"/>
      <c r="CC857" s="8"/>
      <c r="CD857" s="8"/>
      <c r="CE857" s="8"/>
      <c r="CF857" s="8"/>
      <c r="CG857" s="8"/>
      <c r="CH857" s="8"/>
      <c r="CI857" s="8"/>
      <c r="CJ857" s="8"/>
      <c r="CK857" s="8"/>
      <c r="CL857" s="8"/>
      <c r="CM857" s="8"/>
      <c r="CN857" s="8"/>
      <c r="CO857" s="8"/>
      <c r="CP857" s="8"/>
      <c r="CQ857" s="9"/>
      <c r="CR857" s="8"/>
      <c r="CS857" s="8"/>
      <c r="CT857" s="8"/>
      <c r="CU857" s="8"/>
      <c r="CV857" s="8"/>
      <c r="CW857" s="8"/>
      <c r="CX857" s="8"/>
      <c r="CY857" s="8"/>
      <c r="CZ857" s="8"/>
      <c r="DA857" s="8"/>
      <c r="DB857" s="8"/>
      <c r="DC857" s="8"/>
      <c r="DD857" s="8"/>
      <c r="DE857" s="8"/>
      <c r="DF857" s="12"/>
      <c r="DG857" s="8"/>
      <c r="DH857" s="8"/>
      <c r="DI857" s="8"/>
      <c r="DJ857" s="8"/>
      <c r="DK857" s="8"/>
      <c r="DL857" s="8"/>
      <c r="DM857" s="8"/>
      <c r="DN857" s="8"/>
      <c r="DO857" s="8"/>
      <c r="DP857" s="8"/>
      <c r="DQ857" s="8"/>
      <c r="DR857" s="8"/>
      <c r="DS857" s="8"/>
      <c r="DT857" s="8"/>
      <c r="DU857" s="8"/>
      <c r="DV857" s="8"/>
      <c r="DW857" s="8"/>
      <c r="DX857" s="8"/>
      <c r="DY857" s="8"/>
      <c r="DZ857" s="8"/>
      <c r="EA857" s="8"/>
      <c r="EB857" s="8"/>
      <c r="EC857" s="8"/>
      <c r="ED857" s="8"/>
      <c r="EE857" s="8"/>
      <c r="EF857" s="8"/>
      <c r="EG857" s="8"/>
      <c r="EH857" s="8"/>
      <c r="EI857" s="8"/>
      <c r="EJ857" s="8"/>
      <c r="EK857" s="8"/>
      <c r="EL857" s="8"/>
      <c r="EM857" s="8"/>
      <c r="EN857" s="8"/>
      <c r="EO857" s="8"/>
      <c r="EP857" s="8"/>
      <c r="EQ857" s="8"/>
      <c r="ER857" s="8"/>
      <c r="ES857" s="8"/>
      <c r="ET857" s="8"/>
      <c r="EU857" s="8"/>
      <c r="EV857" s="8"/>
      <c r="EW857" s="8"/>
      <c r="EX857" s="8"/>
      <c r="EY857" s="8"/>
      <c r="EZ857" s="8"/>
      <c r="FA857" s="8"/>
      <c r="FB857" s="8"/>
      <c r="FC857" s="8"/>
      <c r="FD857" s="8"/>
      <c r="FE857" s="8"/>
      <c r="FF857" s="8"/>
      <c r="FG857" s="8"/>
      <c r="FH857" s="8"/>
      <c r="FI857" s="8"/>
      <c r="FJ857" s="8"/>
      <c r="FK857" s="8"/>
      <c r="FL857" s="8"/>
      <c r="FM857" s="8"/>
      <c r="FN857" s="8"/>
      <c r="FO857" s="8"/>
      <c r="FP857" s="8"/>
      <c r="FQ857" s="8"/>
      <c r="FR857" s="8"/>
      <c r="FS857" s="8"/>
      <c r="FT857" s="8"/>
      <c r="FU857" s="8"/>
      <c r="FV857" s="8"/>
      <c r="FW857" s="8"/>
      <c r="FX857" s="8"/>
      <c r="FY857" s="8"/>
      <c r="FZ857" s="8"/>
      <c r="GA857" s="8"/>
      <c r="GB857" s="8"/>
      <c r="GC857" s="8"/>
      <c r="GD857" s="8"/>
      <c r="GE857" s="8"/>
      <c r="GF857" s="8"/>
      <c r="GG857" s="8"/>
      <c r="GH857" s="8"/>
      <c r="GI857" s="8"/>
      <c r="GJ857" s="8"/>
      <c r="GK857" s="8"/>
      <c r="GL857" s="8"/>
      <c r="GM857" s="8"/>
      <c r="GN857" s="8"/>
      <c r="GO857" s="8"/>
      <c r="GP857" s="8"/>
      <c r="GQ857" s="8"/>
      <c r="GR857" s="8"/>
      <c r="GS857" s="8"/>
      <c r="GT857" s="8"/>
      <c r="GU857" s="8"/>
      <c r="GV857" s="8"/>
      <c r="GW857" s="8"/>
      <c r="GX857" s="8"/>
      <c r="GY857" s="8"/>
      <c r="GZ857" s="8"/>
      <c r="HA857" s="8"/>
      <c r="HB857" s="8"/>
      <c r="HC857" s="8"/>
      <c r="HD857" s="8"/>
    </row>
    <row r="858" spans="2:212"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103"/>
      <c r="R858" s="8"/>
      <c r="S858" s="8"/>
      <c r="T858" s="103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9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8"/>
      <c r="BS858" s="8"/>
      <c r="BT858" s="8"/>
      <c r="BU858" s="8"/>
      <c r="BV858" s="8"/>
      <c r="BW858" s="8"/>
      <c r="BX858" s="8"/>
      <c r="BY858" s="8"/>
      <c r="BZ858" s="8"/>
      <c r="CA858" s="8"/>
      <c r="CB858" s="8"/>
      <c r="CC858" s="8"/>
      <c r="CD858" s="8"/>
      <c r="CE858" s="8"/>
      <c r="CF858" s="8"/>
      <c r="CG858" s="8"/>
      <c r="CH858" s="8"/>
      <c r="CI858" s="8"/>
      <c r="CJ858" s="8"/>
      <c r="CK858" s="8"/>
      <c r="CL858" s="8"/>
      <c r="CM858" s="8"/>
      <c r="CN858" s="8"/>
      <c r="CO858" s="8"/>
      <c r="CP858" s="8"/>
      <c r="CQ858" s="9"/>
      <c r="CR858" s="8"/>
      <c r="CS858" s="8"/>
      <c r="CT858" s="8"/>
      <c r="CU858" s="8"/>
      <c r="CV858" s="8"/>
      <c r="CW858" s="8"/>
      <c r="CX858" s="8"/>
      <c r="CY858" s="8"/>
      <c r="CZ858" s="8"/>
      <c r="DA858" s="8"/>
      <c r="DB858" s="8"/>
      <c r="DC858" s="8"/>
      <c r="DD858" s="8"/>
      <c r="DE858" s="8"/>
      <c r="DF858" s="12"/>
      <c r="DG858" s="8"/>
      <c r="DH858" s="8"/>
      <c r="DI858" s="8"/>
      <c r="DJ858" s="8"/>
      <c r="DK858" s="8"/>
      <c r="DL858" s="8"/>
      <c r="DM858" s="8"/>
      <c r="DN858" s="8"/>
      <c r="DO858" s="8"/>
      <c r="DP858" s="8"/>
      <c r="DQ858" s="8"/>
      <c r="DR858" s="8"/>
      <c r="DS858" s="8"/>
      <c r="DT858" s="8"/>
      <c r="DU858" s="8"/>
      <c r="DV858" s="8"/>
      <c r="DW858" s="8"/>
      <c r="DX858" s="8"/>
      <c r="DY858" s="8"/>
      <c r="DZ858" s="8"/>
      <c r="EA858" s="8"/>
      <c r="EB858" s="8"/>
      <c r="EC858" s="8"/>
      <c r="ED858" s="8"/>
      <c r="EE858" s="8"/>
      <c r="EF858" s="8"/>
      <c r="EG858" s="8"/>
      <c r="EH858" s="8"/>
      <c r="EI858" s="8"/>
      <c r="EJ858" s="8"/>
      <c r="EK858" s="8"/>
      <c r="EL858" s="8"/>
      <c r="EM858" s="8"/>
      <c r="EN858" s="8"/>
      <c r="EO858" s="8"/>
      <c r="EP858" s="8"/>
      <c r="EQ858" s="8"/>
      <c r="ER858" s="8"/>
      <c r="ES858" s="8"/>
      <c r="ET858" s="8"/>
      <c r="EU858" s="8"/>
      <c r="EV858" s="8"/>
      <c r="EW858" s="8"/>
      <c r="EX858" s="8"/>
      <c r="EY858" s="8"/>
      <c r="EZ858" s="8"/>
      <c r="FA858" s="8"/>
      <c r="FB858" s="8"/>
      <c r="FC858" s="8"/>
      <c r="FD858" s="8"/>
      <c r="FE858" s="8"/>
      <c r="FF858" s="8"/>
      <c r="FG858" s="8"/>
      <c r="FH858" s="8"/>
      <c r="FI858" s="8"/>
      <c r="FJ858" s="8"/>
      <c r="FK858" s="8"/>
      <c r="FL858" s="8"/>
      <c r="FM858" s="8"/>
      <c r="FN858" s="8"/>
      <c r="FO858" s="8"/>
      <c r="FP858" s="8"/>
      <c r="FQ858" s="8"/>
      <c r="FR858" s="8"/>
      <c r="FS858" s="8"/>
      <c r="FT858" s="8"/>
      <c r="FU858" s="8"/>
      <c r="FV858" s="8"/>
      <c r="FW858" s="8"/>
      <c r="FX858" s="8"/>
      <c r="FY858" s="8"/>
      <c r="FZ858" s="8"/>
      <c r="GA858" s="8"/>
      <c r="GB858" s="8"/>
      <c r="GC858" s="8"/>
      <c r="GD858" s="8"/>
      <c r="GE858" s="8"/>
      <c r="GF858" s="8"/>
      <c r="GG858" s="8"/>
      <c r="GH858" s="8"/>
      <c r="GI858" s="8"/>
      <c r="GJ858" s="8"/>
      <c r="GK858" s="8"/>
      <c r="GL858" s="8"/>
      <c r="GM858" s="8"/>
      <c r="GN858" s="8"/>
      <c r="GO858" s="8"/>
      <c r="GP858" s="8"/>
      <c r="GQ858" s="8"/>
      <c r="GR858" s="8"/>
      <c r="GS858" s="8"/>
      <c r="GT858" s="8"/>
      <c r="GU858" s="8"/>
      <c r="GV858" s="8"/>
      <c r="GW858" s="8"/>
      <c r="GX858" s="8"/>
      <c r="GY858" s="8"/>
      <c r="GZ858" s="8"/>
      <c r="HA858" s="8"/>
      <c r="HB858" s="8"/>
      <c r="HC858" s="8"/>
      <c r="HD858" s="8"/>
    </row>
    <row r="859" spans="2:212"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103"/>
      <c r="R859" s="8"/>
      <c r="S859" s="8"/>
      <c r="T859" s="103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9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  <c r="AY859" s="8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8"/>
      <c r="BS859" s="8"/>
      <c r="BT859" s="8"/>
      <c r="BU859" s="8"/>
      <c r="BV859" s="8"/>
      <c r="BW859" s="8"/>
      <c r="BX859" s="8"/>
      <c r="BY859" s="8"/>
      <c r="BZ859" s="8"/>
      <c r="CA859" s="8"/>
      <c r="CB859" s="8"/>
      <c r="CC859" s="8"/>
      <c r="CD859" s="8"/>
      <c r="CE859" s="8"/>
      <c r="CF859" s="8"/>
      <c r="CG859" s="8"/>
      <c r="CH859" s="8"/>
      <c r="CI859" s="8"/>
      <c r="CJ859" s="8"/>
      <c r="CK859" s="8"/>
      <c r="CL859" s="8"/>
      <c r="CM859" s="8"/>
      <c r="CN859" s="8"/>
      <c r="CO859" s="8"/>
      <c r="CP859" s="8"/>
      <c r="CQ859" s="9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12"/>
      <c r="DG859" s="8"/>
      <c r="DH859" s="8"/>
      <c r="DI859" s="8"/>
      <c r="DJ859" s="8"/>
      <c r="DK859" s="8"/>
      <c r="DL859" s="8"/>
      <c r="DM859" s="8"/>
      <c r="DN859" s="8"/>
      <c r="DO859" s="8"/>
      <c r="DP859" s="8"/>
      <c r="DQ859" s="8"/>
      <c r="DR859" s="8"/>
      <c r="DS859" s="8"/>
      <c r="DT859" s="8"/>
      <c r="DU859" s="8"/>
      <c r="DV859" s="8"/>
      <c r="DW859" s="8"/>
      <c r="DX859" s="8"/>
      <c r="DY859" s="8"/>
      <c r="DZ859" s="8"/>
      <c r="EA859" s="8"/>
      <c r="EB859" s="8"/>
      <c r="EC859" s="8"/>
      <c r="ED859" s="8"/>
      <c r="EE859" s="8"/>
      <c r="EF859" s="8"/>
      <c r="EG859" s="8"/>
      <c r="EH859" s="8"/>
      <c r="EI859" s="8"/>
      <c r="EJ859" s="8"/>
      <c r="EK859" s="8"/>
      <c r="EL859" s="8"/>
      <c r="EM859" s="8"/>
      <c r="EN859" s="8"/>
      <c r="EO859" s="8"/>
      <c r="EP859" s="8"/>
      <c r="EQ859" s="8"/>
      <c r="ER859" s="8"/>
      <c r="ES859" s="8"/>
      <c r="ET859" s="8"/>
      <c r="EU859" s="8"/>
      <c r="EV859" s="8"/>
      <c r="EW859" s="8"/>
      <c r="EX859" s="8"/>
      <c r="EY859" s="8"/>
      <c r="EZ859" s="8"/>
      <c r="FA859" s="8"/>
      <c r="FB859" s="8"/>
      <c r="FC859" s="8"/>
      <c r="FD859" s="8"/>
      <c r="FE859" s="8"/>
      <c r="FF859" s="8"/>
      <c r="FG859" s="8"/>
      <c r="FH859" s="8"/>
      <c r="FI859" s="8"/>
      <c r="FJ859" s="8"/>
      <c r="FK859" s="8"/>
      <c r="FL859" s="8"/>
      <c r="FM859" s="8"/>
      <c r="FN859" s="8"/>
      <c r="FO859" s="8"/>
      <c r="FP859" s="8"/>
      <c r="FQ859" s="8"/>
      <c r="FR859" s="8"/>
      <c r="FS859" s="8"/>
      <c r="FT859" s="8"/>
      <c r="FU859" s="8"/>
      <c r="FV859" s="8"/>
      <c r="FW859" s="8"/>
      <c r="FX859" s="8"/>
      <c r="FY859" s="8"/>
      <c r="FZ859" s="8"/>
      <c r="GA859" s="8"/>
      <c r="GB859" s="8"/>
      <c r="GC859" s="8"/>
      <c r="GD859" s="8"/>
      <c r="GE859" s="8"/>
      <c r="GF859" s="8"/>
      <c r="GG859" s="8"/>
      <c r="GH859" s="8"/>
      <c r="GI859" s="8"/>
      <c r="GJ859" s="8"/>
      <c r="GK859" s="8"/>
      <c r="GL859" s="8"/>
      <c r="GM859" s="8"/>
      <c r="GN859" s="8"/>
      <c r="GO859" s="8"/>
      <c r="GP859" s="8"/>
      <c r="GQ859" s="8"/>
      <c r="GR859" s="8"/>
      <c r="GS859" s="8"/>
      <c r="GT859" s="8"/>
      <c r="GU859" s="8"/>
      <c r="GV859" s="8"/>
      <c r="GW859" s="8"/>
      <c r="GX859" s="8"/>
      <c r="GY859" s="8"/>
      <c r="GZ859" s="8"/>
      <c r="HA859" s="8"/>
      <c r="HB859" s="8"/>
      <c r="HC859" s="8"/>
      <c r="HD859" s="8"/>
    </row>
    <row r="860" spans="2:212"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103"/>
      <c r="R860" s="8"/>
      <c r="S860" s="8"/>
      <c r="T860" s="103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9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8"/>
      <c r="BS860" s="8"/>
      <c r="BT860" s="8"/>
      <c r="BU860" s="8"/>
      <c r="BV860" s="8"/>
      <c r="BW860" s="8"/>
      <c r="BX860" s="8"/>
      <c r="BY860" s="8"/>
      <c r="BZ860" s="8"/>
      <c r="CA860" s="8"/>
      <c r="CB860" s="8"/>
      <c r="CC860" s="8"/>
      <c r="CD860" s="8"/>
      <c r="CE860" s="8"/>
      <c r="CF860" s="8"/>
      <c r="CG860" s="8"/>
      <c r="CH860" s="8"/>
      <c r="CI860" s="8"/>
      <c r="CJ860" s="8"/>
      <c r="CK860" s="8"/>
      <c r="CL860" s="8"/>
      <c r="CM860" s="8"/>
      <c r="CN860" s="8"/>
      <c r="CO860" s="8"/>
      <c r="CP860" s="8"/>
      <c r="CQ860" s="9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12"/>
      <c r="DG860" s="8"/>
      <c r="DH860" s="8"/>
      <c r="DI860" s="8"/>
      <c r="DJ860" s="8"/>
      <c r="DK860" s="8"/>
      <c r="DL860" s="8"/>
      <c r="DM860" s="8"/>
      <c r="DN860" s="8"/>
      <c r="DO860" s="8"/>
      <c r="DP860" s="8"/>
      <c r="DQ860" s="8"/>
      <c r="DR860" s="8"/>
      <c r="DS860" s="8"/>
      <c r="DT860" s="8"/>
      <c r="DU860" s="8"/>
      <c r="DV860" s="8"/>
      <c r="DW860" s="8"/>
      <c r="DX860" s="8"/>
      <c r="DY860" s="8"/>
      <c r="DZ860" s="8"/>
      <c r="EA860" s="8"/>
      <c r="EB860" s="8"/>
      <c r="EC860" s="8"/>
      <c r="ED860" s="8"/>
      <c r="EE860" s="8"/>
      <c r="EF860" s="8"/>
      <c r="EG860" s="8"/>
      <c r="EH860" s="8"/>
      <c r="EI860" s="8"/>
      <c r="EJ860" s="8"/>
      <c r="EK860" s="8"/>
      <c r="EL860" s="8"/>
      <c r="EM860" s="8"/>
      <c r="EN860" s="8"/>
      <c r="EO860" s="8"/>
      <c r="EP860" s="8"/>
      <c r="EQ860" s="8"/>
      <c r="ER860" s="8"/>
      <c r="ES860" s="8"/>
      <c r="ET860" s="8"/>
      <c r="EU860" s="8"/>
      <c r="EV860" s="8"/>
      <c r="EW860" s="8"/>
      <c r="EX860" s="8"/>
      <c r="EY860" s="8"/>
      <c r="EZ860" s="8"/>
      <c r="FA860" s="8"/>
      <c r="FB860" s="8"/>
      <c r="FC860" s="8"/>
      <c r="FD860" s="8"/>
      <c r="FE860" s="8"/>
      <c r="FF860" s="8"/>
      <c r="FG860" s="8"/>
      <c r="FH860" s="8"/>
      <c r="FI860" s="8"/>
      <c r="FJ860" s="8"/>
      <c r="FK860" s="8"/>
      <c r="FL860" s="8"/>
      <c r="FM860" s="8"/>
      <c r="FN860" s="8"/>
      <c r="FO860" s="8"/>
      <c r="FP860" s="8"/>
      <c r="FQ860" s="8"/>
      <c r="FR860" s="8"/>
      <c r="FS860" s="8"/>
      <c r="FT860" s="8"/>
      <c r="FU860" s="8"/>
      <c r="FV860" s="8"/>
      <c r="FW860" s="8"/>
      <c r="FX860" s="8"/>
      <c r="FY860" s="8"/>
      <c r="FZ860" s="8"/>
      <c r="GA860" s="8"/>
      <c r="GB860" s="8"/>
      <c r="GC860" s="8"/>
      <c r="GD860" s="8"/>
      <c r="GE860" s="8"/>
      <c r="GF860" s="8"/>
      <c r="GG860" s="8"/>
      <c r="GH860" s="8"/>
      <c r="GI860" s="8"/>
      <c r="GJ860" s="8"/>
      <c r="GK860" s="8"/>
      <c r="GL860" s="8"/>
      <c r="GM860" s="8"/>
      <c r="GN860" s="8"/>
      <c r="GO860" s="8"/>
      <c r="GP860" s="8"/>
      <c r="GQ860" s="8"/>
      <c r="GR860" s="8"/>
      <c r="GS860" s="8"/>
      <c r="GT860" s="8"/>
      <c r="GU860" s="8"/>
      <c r="GV860" s="8"/>
      <c r="GW860" s="8"/>
      <c r="GX860" s="8"/>
      <c r="GY860" s="8"/>
      <c r="GZ860" s="8"/>
      <c r="HA860" s="8"/>
      <c r="HB860" s="8"/>
      <c r="HC860" s="8"/>
      <c r="HD860" s="8"/>
    </row>
    <row r="861" spans="2:212"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103"/>
      <c r="R861" s="8"/>
      <c r="S861" s="8"/>
      <c r="T861" s="103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9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  <c r="AY861" s="8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8"/>
      <c r="BS861" s="8"/>
      <c r="BT861" s="8"/>
      <c r="BU861" s="8"/>
      <c r="BV861" s="8"/>
      <c r="BW861" s="8"/>
      <c r="BX861" s="8"/>
      <c r="BY861" s="8"/>
      <c r="BZ861" s="8"/>
      <c r="CA861" s="8"/>
      <c r="CB861" s="8"/>
      <c r="CC861" s="8"/>
      <c r="CD861" s="8"/>
      <c r="CE861" s="8"/>
      <c r="CF861" s="8"/>
      <c r="CG861" s="8"/>
      <c r="CH861" s="8"/>
      <c r="CI861" s="8"/>
      <c r="CJ861" s="8"/>
      <c r="CK861" s="8"/>
      <c r="CL861" s="8"/>
      <c r="CM861" s="8"/>
      <c r="CN861" s="8"/>
      <c r="CO861" s="8"/>
      <c r="CP861" s="8"/>
      <c r="CQ861" s="9"/>
      <c r="CR861" s="8"/>
      <c r="CS861" s="8"/>
      <c r="CT861" s="8"/>
      <c r="CU861" s="8"/>
      <c r="CV861" s="8"/>
      <c r="CW861" s="8"/>
      <c r="CX861" s="8"/>
      <c r="CY861" s="8"/>
      <c r="CZ861" s="8"/>
      <c r="DA861" s="8"/>
      <c r="DB861" s="8"/>
      <c r="DC861" s="8"/>
      <c r="DD861" s="8"/>
      <c r="DE861" s="8"/>
      <c r="DF861" s="12"/>
      <c r="DG861" s="8"/>
      <c r="DH861" s="8"/>
      <c r="DI861" s="8"/>
      <c r="DJ861" s="8"/>
      <c r="DK861" s="8"/>
      <c r="DL861" s="8"/>
      <c r="DM861" s="8"/>
      <c r="DN861" s="8"/>
      <c r="DO861" s="8"/>
      <c r="DP861" s="8"/>
      <c r="DQ861" s="8"/>
      <c r="DR861" s="8"/>
      <c r="DS861" s="8"/>
      <c r="DT861" s="8"/>
      <c r="DU861" s="8"/>
      <c r="DV861" s="8"/>
      <c r="DW861" s="8"/>
      <c r="DX861" s="8"/>
      <c r="DY861" s="8"/>
      <c r="DZ861" s="8"/>
      <c r="EA861" s="8"/>
      <c r="EB861" s="8"/>
      <c r="EC861" s="8"/>
      <c r="ED861" s="8"/>
      <c r="EE861" s="8"/>
      <c r="EF861" s="8"/>
      <c r="EG861" s="8"/>
      <c r="EH861" s="8"/>
      <c r="EI861" s="8"/>
      <c r="EJ861" s="8"/>
      <c r="EK861" s="8"/>
      <c r="EL861" s="8"/>
      <c r="EM861" s="8"/>
      <c r="EN861" s="8"/>
      <c r="EO861" s="8"/>
      <c r="EP861" s="8"/>
      <c r="EQ861" s="8"/>
      <c r="ER861" s="8"/>
      <c r="ES861" s="8"/>
      <c r="ET861" s="8"/>
      <c r="EU861" s="8"/>
      <c r="EV861" s="8"/>
      <c r="EW861" s="8"/>
      <c r="EX861" s="8"/>
      <c r="EY861" s="8"/>
      <c r="EZ861" s="8"/>
      <c r="FA861" s="8"/>
      <c r="FB861" s="8"/>
      <c r="FC861" s="8"/>
      <c r="FD861" s="8"/>
      <c r="FE861" s="8"/>
      <c r="FF861" s="8"/>
      <c r="FG861" s="8"/>
      <c r="FH861" s="8"/>
      <c r="FI861" s="8"/>
      <c r="FJ861" s="8"/>
      <c r="FK861" s="8"/>
      <c r="FL861" s="8"/>
      <c r="FM861" s="8"/>
      <c r="FN861" s="8"/>
      <c r="FO861" s="8"/>
      <c r="FP861" s="8"/>
      <c r="FQ861" s="8"/>
      <c r="FR861" s="8"/>
      <c r="FS861" s="8"/>
      <c r="FT861" s="8"/>
      <c r="FU861" s="8"/>
      <c r="FV861" s="8"/>
      <c r="FW861" s="8"/>
      <c r="FX861" s="8"/>
      <c r="FY861" s="8"/>
      <c r="FZ861" s="8"/>
      <c r="GA861" s="8"/>
      <c r="GB861" s="8"/>
      <c r="GC861" s="8"/>
      <c r="GD861" s="8"/>
      <c r="GE861" s="8"/>
      <c r="GF861" s="8"/>
      <c r="GG861" s="8"/>
      <c r="GH861" s="8"/>
      <c r="GI861" s="8"/>
      <c r="GJ861" s="8"/>
      <c r="GK861" s="8"/>
      <c r="GL861" s="8"/>
      <c r="GM861" s="8"/>
      <c r="GN861" s="8"/>
      <c r="GO861" s="8"/>
      <c r="GP861" s="8"/>
      <c r="GQ861" s="8"/>
      <c r="GR861" s="8"/>
      <c r="GS861" s="8"/>
      <c r="GT861" s="8"/>
      <c r="GU861" s="8"/>
      <c r="GV861" s="8"/>
      <c r="GW861" s="8"/>
      <c r="GX861" s="8"/>
      <c r="GY861" s="8"/>
      <c r="GZ861" s="8"/>
      <c r="HA861" s="8"/>
      <c r="HB861" s="8"/>
      <c r="HC861" s="8"/>
      <c r="HD861" s="8"/>
    </row>
    <row r="862" spans="2:212"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103"/>
      <c r="R862" s="8"/>
      <c r="S862" s="8"/>
      <c r="T862" s="103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9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8"/>
      <c r="BS862" s="8"/>
      <c r="BT862" s="8"/>
      <c r="BU862" s="8"/>
      <c r="BV862" s="8"/>
      <c r="BW862" s="8"/>
      <c r="BX862" s="8"/>
      <c r="BY862" s="8"/>
      <c r="BZ862" s="8"/>
      <c r="CA862" s="8"/>
      <c r="CB862" s="8"/>
      <c r="CC862" s="8"/>
      <c r="CD862" s="8"/>
      <c r="CE862" s="8"/>
      <c r="CF862" s="8"/>
      <c r="CG862" s="8"/>
      <c r="CH862" s="8"/>
      <c r="CI862" s="8"/>
      <c r="CJ862" s="8"/>
      <c r="CK862" s="8"/>
      <c r="CL862" s="8"/>
      <c r="CM862" s="8"/>
      <c r="CN862" s="8"/>
      <c r="CO862" s="8"/>
      <c r="CP862" s="8"/>
      <c r="CQ862" s="9"/>
      <c r="CR862" s="8"/>
      <c r="CS862" s="8"/>
      <c r="CT862" s="8"/>
      <c r="CU862" s="8"/>
      <c r="CV862" s="8"/>
      <c r="CW862" s="8"/>
      <c r="CX862" s="8"/>
      <c r="CY862" s="8"/>
      <c r="CZ862" s="8"/>
      <c r="DA862" s="8"/>
      <c r="DB862" s="8"/>
      <c r="DC862" s="8"/>
      <c r="DD862" s="8"/>
      <c r="DE862" s="8"/>
      <c r="DF862" s="12"/>
      <c r="DG862" s="8"/>
      <c r="DH862" s="8"/>
      <c r="DI862" s="8"/>
      <c r="DJ862" s="8"/>
      <c r="DK862" s="8"/>
      <c r="DL862" s="8"/>
      <c r="DM862" s="8"/>
      <c r="DN862" s="8"/>
      <c r="DO862" s="8"/>
      <c r="DP862" s="8"/>
      <c r="DQ862" s="8"/>
      <c r="DR862" s="8"/>
      <c r="DS862" s="8"/>
      <c r="DT862" s="8"/>
      <c r="DU862" s="8"/>
      <c r="DV862" s="8"/>
      <c r="DW862" s="8"/>
      <c r="DX862" s="8"/>
      <c r="DY862" s="8"/>
      <c r="DZ862" s="8"/>
      <c r="EA862" s="8"/>
      <c r="EB862" s="8"/>
      <c r="EC862" s="8"/>
      <c r="ED862" s="8"/>
      <c r="EE862" s="8"/>
      <c r="EF862" s="8"/>
      <c r="EG862" s="8"/>
      <c r="EH862" s="8"/>
      <c r="EI862" s="8"/>
      <c r="EJ862" s="8"/>
      <c r="EK862" s="8"/>
      <c r="EL862" s="8"/>
      <c r="EM862" s="8"/>
      <c r="EN862" s="8"/>
      <c r="EO862" s="8"/>
      <c r="EP862" s="8"/>
      <c r="EQ862" s="8"/>
      <c r="ER862" s="8"/>
      <c r="ES862" s="8"/>
      <c r="ET862" s="8"/>
      <c r="EU862" s="8"/>
      <c r="EV862" s="8"/>
      <c r="EW862" s="8"/>
      <c r="EX862" s="8"/>
      <c r="EY862" s="8"/>
      <c r="EZ862" s="8"/>
      <c r="FA862" s="8"/>
      <c r="FB862" s="8"/>
      <c r="FC862" s="8"/>
      <c r="FD862" s="8"/>
      <c r="FE862" s="8"/>
      <c r="FF862" s="8"/>
      <c r="FG862" s="8"/>
      <c r="FH862" s="8"/>
      <c r="FI862" s="8"/>
      <c r="FJ862" s="8"/>
      <c r="FK862" s="8"/>
      <c r="FL862" s="8"/>
      <c r="FM862" s="8"/>
      <c r="FN862" s="8"/>
      <c r="FO862" s="8"/>
      <c r="FP862" s="8"/>
      <c r="FQ862" s="8"/>
      <c r="FR862" s="8"/>
      <c r="FS862" s="8"/>
      <c r="FT862" s="8"/>
      <c r="FU862" s="8"/>
      <c r="FV862" s="8"/>
      <c r="FW862" s="8"/>
      <c r="FX862" s="8"/>
      <c r="FY862" s="8"/>
      <c r="FZ862" s="8"/>
      <c r="GA862" s="8"/>
      <c r="GB862" s="8"/>
      <c r="GC862" s="8"/>
      <c r="GD862" s="8"/>
      <c r="GE862" s="8"/>
      <c r="GF862" s="8"/>
      <c r="GG862" s="8"/>
      <c r="GH862" s="8"/>
      <c r="GI862" s="8"/>
      <c r="GJ862" s="8"/>
      <c r="GK862" s="8"/>
      <c r="GL862" s="8"/>
      <c r="GM862" s="8"/>
      <c r="GN862" s="8"/>
      <c r="GO862" s="8"/>
      <c r="GP862" s="8"/>
      <c r="GQ862" s="8"/>
      <c r="GR862" s="8"/>
      <c r="GS862" s="8"/>
      <c r="GT862" s="8"/>
      <c r="GU862" s="8"/>
      <c r="GV862" s="8"/>
      <c r="GW862" s="8"/>
      <c r="GX862" s="8"/>
      <c r="GY862" s="8"/>
      <c r="GZ862" s="8"/>
      <c r="HA862" s="8"/>
      <c r="HB862" s="8"/>
      <c r="HC862" s="8"/>
      <c r="HD862" s="8"/>
    </row>
    <row r="863" spans="2:212"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103"/>
      <c r="R863" s="8"/>
      <c r="S863" s="8"/>
      <c r="T863" s="103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9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  <c r="AY863" s="8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8"/>
      <c r="BS863" s="8"/>
      <c r="BT863" s="8"/>
      <c r="BU863" s="8"/>
      <c r="BV863" s="8"/>
      <c r="BW863" s="8"/>
      <c r="BX863" s="8"/>
      <c r="BY863" s="8"/>
      <c r="BZ863" s="8"/>
      <c r="CA863" s="8"/>
      <c r="CB863" s="8"/>
      <c r="CC863" s="8"/>
      <c r="CD863" s="8"/>
      <c r="CE863" s="8"/>
      <c r="CF863" s="8"/>
      <c r="CG863" s="8"/>
      <c r="CH863" s="8"/>
      <c r="CI863" s="8"/>
      <c r="CJ863" s="8"/>
      <c r="CK863" s="8"/>
      <c r="CL863" s="8"/>
      <c r="CM863" s="8"/>
      <c r="CN863" s="8"/>
      <c r="CO863" s="8"/>
      <c r="CP863" s="8"/>
      <c r="CQ863" s="9"/>
      <c r="CR863" s="8"/>
      <c r="CS863" s="8"/>
      <c r="CT863" s="8"/>
      <c r="CU863" s="8"/>
      <c r="CV863" s="8"/>
      <c r="CW863" s="8"/>
      <c r="CX863" s="8"/>
      <c r="CY863" s="8"/>
      <c r="CZ863" s="8"/>
      <c r="DA863" s="8"/>
      <c r="DB863" s="8"/>
      <c r="DC863" s="8"/>
      <c r="DD863" s="8"/>
      <c r="DE863" s="8"/>
      <c r="DF863" s="12"/>
      <c r="DG863" s="8"/>
      <c r="DH863" s="8"/>
      <c r="DI863" s="8"/>
      <c r="DJ863" s="8"/>
      <c r="DK863" s="8"/>
      <c r="DL863" s="8"/>
      <c r="DM863" s="8"/>
      <c r="DN863" s="8"/>
      <c r="DO863" s="8"/>
      <c r="DP863" s="8"/>
      <c r="DQ863" s="8"/>
      <c r="DR863" s="8"/>
      <c r="DS863" s="8"/>
      <c r="DT863" s="8"/>
      <c r="DU863" s="8"/>
      <c r="DV863" s="8"/>
      <c r="DW863" s="8"/>
      <c r="DX863" s="8"/>
      <c r="DY863" s="8"/>
      <c r="DZ863" s="8"/>
      <c r="EA863" s="8"/>
      <c r="EB863" s="8"/>
      <c r="EC863" s="8"/>
      <c r="ED863" s="8"/>
      <c r="EE863" s="8"/>
      <c r="EF863" s="8"/>
      <c r="EG863" s="8"/>
      <c r="EH863" s="8"/>
      <c r="EI863" s="8"/>
      <c r="EJ863" s="8"/>
      <c r="EK863" s="8"/>
      <c r="EL863" s="8"/>
      <c r="EM863" s="8"/>
      <c r="EN863" s="8"/>
      <c r="EO863" s="8"/>
      <c r="EP863" s="8"/>
      <c r="EQ863" s="8"/>
      <c r="ER863" s="8"/>
      <c r="ES863" s="8"/>
      <c r="ET863" s="8"/>
      <c r="EU863" s="8"/>
      <c r="EV863" s="8"/>
      <c r="EW863" s="8"/>
      <c r="EX863" s="8"/>
      <c r="EY863" s="8"/>
      <c r="EZ863" s="8"/>
      <c r="FA863" s="8"/>
      <c r="FB863" s="8"/>
      <c r="FC863" s="8"/>
      <c r="FD863" s="8"/>
      <c r="FE863" s="8"/>
      <c r="FF863" s="8"/>
      <c r="FG863" s="8"/>
      <c r="FH863" s="8"/>
      <c r="FI863" s="8"/>
      <c r="FJ863" s="8"/>
      <c r="FK863" s="8"/>
      <c r="FL863" s="8"/>
      <c r="FM863" s="8"/>
      <c r="FN863" s="8"/>
      <c r="FO863" s="8"/>
      <c r="FP863" s="8"/>
      <c r="FQ863" s="8"/>
      <c r="FR863" s="8"/>
      <c r="FS863" s="8"/>
      <c r="FT863" s="8"/>
      <c r="FU863" s="8"/>
      <c r="FV863" s="8"/>
      <c r="FW863" s="8"/>
      <c r="FX863" s="8"/>
      <c r="FY863" s="8"/>
      <c r="FZ863" s="8"/>
      <c r="GA863" s="8"/>
      <c r="GB863" s="8"/>
      <c r="GC863" s="8"/>
      <c r="GD863" s="8"/>
      <c r="GE863" s="8"/>
      <c r="GF863" s="8"/>
      <c r="GG863" s="8"/>
      <c r="GH863" s="8"/>
      <c r="GI863" s="8"/>
      <c r="GJ863" s="8"/>
      <c r="GK863" s="8"/>
      <c r="GL863" s="8"/>
      <c r="GM863" s="8"/>
      <c r="GN863" s="8"/>
      <c r="GO863" s="8"/>
      <c r="GP863" s="8"/>
      <c r="GQ863" s="8"/>
      <c r="GR863" s="8"/>
      <c r="GS863" s="8"/>
      <c r="GT863" s="8"/>
      <c r="GU863" s="8"/>
      <c r="GV863" s="8"/>
      <c r="GW863" s="8"/>
      <c r="GX863" s="8"/>
      <c r="GY863" s="8"/>
      <c r="GZ863" s="8"/>
      <c r="HA863" s="8"/>
      <c r="HB863" s="8"/>
      <c r="HC863" s="8"/>
      <c r="HD863" s="8"/>
    </row>
    <row r="864" spans="2:212"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103"/>
      <c r="R864" s="8"/>
      <c r="S864" s="8"/>
      <c r="T864" s="103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9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  <c r="AY864" s="8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8"/>
      <c r="BS864" s="8"/>
      <c r="BT864" s="8"/>
      <c r="BU864" s="8"/>
      <c r="BV864" s="8"/>
      <c r="BW864" s="8"/>
      <c r="BX864" s="8"/>
      <c r="BY864" s="8"/>
      <c r="BZ864" s="8"/>
      <c r="CA864" s="8"/>
      <c r="CB864" s="8"/>
      <c r="CC864" s="8"/>
      <c r="CD864" s="8"/>
      <c r="CE864" s="8"/>
      <c r="CF864" s="8"/>
      <c r="CG864" s="8"/>
      <c r="CH864" s="8"/>
      <c r="CI864" s="8"/>
      <c r="CJ864" s="8"/>
      <c r="CK864" s="8"/>
      <c r="CL864" s="8"/>
      <c r="CM864" s="8"/>
      <c r="CN864" s="8"/>
      <c r="CO864" s="8"/>
      <c r="CP864" s="8"/>
      <c r="CQ864" s="9"/>
      <c r="CR864" s="8"/>
      <c r="CS864" s="8"/>
      <c r="CT864" s="8"/>
      <c r="CU864" s="8"/>
      <c r="CV864" s="8"/>
      <c r="CW864" s="8"/>
      <c r="CX864" s="8"/>
      <c r="CY864" s="8"/>
      <c r="CZ864" s="8"/>
      <c r="DA864" s="8"/>
      <c r="DB864" s="8"/>
      <c r="DC864" s="8"/>
      <c r="DD864" s="8"/>
      <c r="DE864" s="8"/>
      <c r="DF864" s="12"/>
      <c r="DG864" s="8"/>
      <c r="DH864" s="8"/>
      <c r="DI864" s="8"/>
      <c r="DJ864" s="8"/>
      <c r="DK864" s="8"/>
      <c r="DL864" s="8"/>
      <c r="DM864" s="8"/>
      <c r="DN864" s="8"/>
      <c r="DO864" s="8"/>
      <c r="DP864" s="8"/>
      <c r="DQ864" s="8"/>
      <c r="DR864" s="8"/>
      <c r="DS864" s="8"/>
      <c r="DT864" s="8"/>
      <c r="DU864" s="8"/>
      <c r="DV864" s="8"/>
      <c r="DW864" s="8"/>
      <c r="DX864" s="8"/>
      <c r="DY864" s="8"/>
      <c r="DZ864" s="8"/>
      <c r="EA864" s="8"/>
      <c r="EB864" s="8"/>
      <c r="EC864" s="8"/>
      <c r="ED864" s="8"/>
      <c r="EE864" s="8"/>
      <c r="EF864" s="8"/>
      <c r="EG864" s="8"/>
      <c r="EH864" s="8"/>
      <c r="EI864" s="8"/>
      <c r="EJ864" s="8"/>
      <c r="EK864" s="8"/>
      <c r="EL864" s="8"/>
      <c r="EM864" s="8"/>
      <c r="EN864" s="8"/>
      <c r="EO864" s="8"/>
      <c r="EP864" s="8"/>
      <c r="EQ864" s="8"/>
      <c r="ER864" s="8"/>
      <c r="ES864" s="8"/>
      <c r="ET864" s="8"/>
      <c r="EU864" s="8"/>
      <c r="EV864" s="8"/>
      <c r="EW864" s="8"/>
      <c r="EX864" s="8"/>
      <c r="EY864" s="8"/>
      <c r="EZ864" s="8"/>
      <c r="FA864" s="8"/>
      <c r="FB864" s="8"/>
      <c r="FC864" s="8"/>
      <c r="FD864" s="8"/>
      <c r="FE864" s="8"/>
      <c r="FF864" s="8"/>
      <c r="FG864" s="8"/>
      <c r="FH864" s="8"/>
      <c r="FI864" s="8"/>
      <c r="FJ864" s="8"/>
      <c r="FK864" s="8"/>
      <c r="FL864" s="8"/>
      <c r="FM864" s="8"/>
      <c r="FN864" s="8"/>
      <c r="FO864" s="8"/>
      <c r="FP864" s="8"/>
      <c r="FQ864" s="8"/>
      <c r="FR864" s="8"/>
      <c r="FS864" s="8"/>
      <c r="FT864" s="8"/>
      <c r="FU864" s="8"/>
      <c r="FV864" s="8"/>
      <c r="FW864" s="8"/>
      <c r="FX864" s="8"/>
      <c r="FY864" s="8"/>
      <c r="FZ864" s="8"/>
      <c r="GA864" s="8"/>
      <c r="GB864" s="8"/>
      <c r="GC864" s="8"/>
      <c r="GD864" s="8"/>
      <c r="GE864" s="8"/>
      <c r="GF864" s="8"/>
      <c r="GG864" s="8"/>
      <c r="GH864" s="8"/>
      <c r="GI864" s="8"/>
      <c r="GJ864" s="8"/>
      <c r="GK864" s="8"/>
      <c r="GL864" s="8"/>
      <c r="GM864" s="8"/>
      <c r="GN864" s="8"/>
      <c r="GO864" s="8"/>
      <c r="GP864" s="8"/>
      <c r="GQ864" s="8"/>
      <c r="GR864" s="8"/>
      <c r="GS864" s="8"/>
      <c r="GT864" s="8"/>
      <c r="GU864" s="8"/>
      <c r="GV864" s="8"/>
      <c r="GW864" s="8"/>
      <c r="GX864" s="8"/>
      <c r="GY864" s="8"/>
      <c r="GZ864" s="8"/>
      <c r="HA864" s="8"/>
      <c r="HB864" s="8"/>
      <c r="HC864" s="8"/>
      <c r="HD864" s="8"/>
    </row>
    <row r="865" spans="2:212"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103"/>
      <c r="R865" s="8"/>
      <c r="S865" s="8"/>
      <c r="T865" s="103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9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8"/>
      <c r="BS865" s="8"/>
      <c r="BT865" s="8"/>
      <c r="BU865" s="8"/>
      <c r="BV865" s="8"/>
      <c r="BW865" s="8"/>
      <c r="BX865" s="8"/>
      <c r="BY865" s="8"/>
      <c r="BZ865" s="8"/>
      <c r="CA865" s="8"/>
      <c r="CB865" s="8"/>
      <c r="CC865" s="8"/>
      <c r="CD865" s="8"/>
      <c r="CE865" s="8"/>
      <c r="CF865" s="8"/>
      <c r="CG865" s="8"/>
      <c r="CH865" s="8"/>
      <c r="CI865" s="8"/>
      <c r="CJ865" s="8"/>
      <c r="CK865" s="8"/>
      <c r="CL865" s="8"/>
      <c r="CM865" s="8"/>
      <c r="CN865" s="8"/>
      <c r="CO865" s="8"/>
      <c r="CP865" s="8"/>
      <c r="CQ865" s="9"/>
      <c r="CR865" s="8"/>
      <c r="CS865" s="8"/>
      <c r="CT865" s="8"/>
      <c r="CU865" s="8"/>
      <c r="CV865" s="8"/>
      <c r="CW865" s="8"/>
      <c r="CX865" s="8"/>
      <c r="CY865" s="8"/>
      <c r="CZ865" s="8"/>
      <c r="DA865" s="8"/>
      <c r="DB865" s="8"/>
      <c r="DC865" s="8"/>
      <c r="DD865" s="8"/>
      <c r="DE865" s="8"/>
      <c r="DF865" s="12"/>
      <c r="DG865" s="8"/>
      <c r="DH865" s="8"/>
      <c r="DI865" s="8"/>
      <c r="DJ865" s="8"/>
      <c r="DK865" s="8"/>
      <c r="DL865" s="8"/>
      <c r="DM865" s="8"/>
      <c r="DN865" s="8"/>
      <c r="DO865" s="8"/>
      <c r="DP865" s="8"/>
      <c r="DQ865" s="8"/>
      <c r="DR865" s="8"/>
      <c r="DS865" s="8"/>
      <c r="DT865" s="8"/>
      <c r="DU865" s="8"/>
      <c r="DV865" s="8"/>
      <c r="DW865" s="8"/>
      <c r="DX865" s="8"/>
      <c r="DY865" s="8"/>
      <c r="DZ865" s="8"/>
      <c r="EA865" s="8"/>
      <c r="EB865" s="8"/>
      <c r="EC865" s="8"/>
      <c r="ED865" s="8"/>
      <c r="EE865" s="8"/>
      <c r="EF865" s="8"/>
      <c r="EG865" s="8"/>
      <c r="EH865" s="8"/>
      <c r="EI865" s="8"/>
      <c r="EJ865" s="8"/>
      <c r="EK865" s="8"/>
      <c r="EL865" s="8"/>
      <c r="EM865" s="8"/>
      <c r="EN865" s="8"/>
      <c r="EO865" s="8"/>
      <c r="EP865" s="8"/>
      <c r="EQ865" s="8"/>
      <c r="ER865" s="8"/>
      <c r="ES865" s="8"/>
      <c r="ET865" s="8"/>
      <c r="EU865" s="8"/>
      <c r="EV865" s="8"/>
      <c r="EW865" s="8"/>
      <c r="EX865" s="8"/>
      <c r="EY865" s="8"/>
      <c r="EZ865" s="8"/>
      <c r="FA865" s="8"/>
      <c r="FB865" s="8"/>
      <c r="FC865" s="8"/>
      <c r="FD865" s="8"/>
      <c r="FE865" s="8"/>
      <c r="FF865" s="8"/>
      <c r="FG865" s="8"/>
      <c r="FH865" s="8"/>
      <c r="FI865" s="8"/>
      <c r="FJ865" s="8"/>
      <c r="FK865" s="8"/>
      <c r="FL865" s="8"/>
      <c r="FM865" s="8"/>
      <c r="FN865" s="8"/>
      <c r="FO865" s="8"/>
      <c r="FP865" s="8"/>
      <c r="FQ865" s="8"/>
      <c r="FR865" s="8"/>
      <c r="FS865" s="8"/>
      <c r="FT865" s="8"/>
      <c r="FU865" s="8"/>
      <c r="FV865" s="8"/>
      <c r="FW865" s="8"/>
      <c r="FX865" s="8"/>
      <c r="FY865" s="8"/>
      <c r="FZ865" s="8"/>
      <c r="GA865" s="8"/>
      <c r="GB865" s="8"/>
      <c r="GC865" s="8"/>
      <c r="GD865" s="8"/>
      <c r="GE865" s="8"/>
      <c r="GF865" s="8"/>
      <c r="GG865" s="8"/>
      <c r="GH865" s="8"/>
      <c r="GI865" s="8"/>
      <c r="GJ865" s="8"/>
      <c r="GK865" s="8"/>
      <c r="GL865" s="8"/>
      <c r="GM865" s="8"/>
      <c r="GN865" s="8"/>
      <c r="GO865" s="8"/>
      <c r="GP865" s="8"/>
      <c r="GQ865" s="8"/>
      <c r="GR865" s="8"/>
      <c r="GS865" s="8"/>
      <c r="GT865" s="8"/>
      <c r="GU865" s="8"/>
      <c r="GV865" s="8"/>
      <c r="GW865" s="8"/>
      <c r="GX865" s="8"/>
      <c r="GY865" s="8"/>
      <c r="GZ865" s="8"/>
      <c r="HA865" s="8"/>
      <c r="HB865" s="8"/>
      <c r="HC865" s="8"/>
      <c r="HD865" s="8"/>
    </row>
    <row r="866" spans="2:212"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103"/>
      <c r="R866" s="8"/>
      <c r="S866" s="8"/>
      <c r="T866" s="103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9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8"/>
      <c r="BS866" s="8"/>
      <c r="BT866" s="8"/>
      <c r="BU866" s="8"/>
      <c r="BV866" s="8"/>
      <c r="BW866" s="8"/>
      <c r="BX866" s="8"/>
      <c r="BY866" s="8"/>
      <c r="BZ866" s="8"/>
      <c r="CA866" s="8"/>
      <c r="CB866" s="8"/>
      <c r="CC866" s="8"/>
      <c r="CD866" s="8"/>
      <c r="CE866" s="8"/>
      <c r="CF866" s="8"/>
      <c r="CG866" s="8"/>
      <c r="CH866" s="8"/>
      <c r="CI866" s="8"/>
      <c r="CJ866" s="8"/>
      <c r="CK866" s="8"/>
      <c r="CL866" s="8"/>
      <c r="CM866" s="8"/>
      <c r="CN866" s="8"/>
      <c r="CO866" s="8"/>
      <c r="CP866" s="8"/>
      <c r="CQ866" s="9"/>
      <c r="CR866" s="8"/>
      <c r="CS866" s="8"/>
      <c r="CT866" s="8"/>
      <c r="CU866" s="8"/>
      <c r="CV866" s="8"/>
      <c r="CW866" s="8"/>
      <c r="CX866" s="8"/>
      <c r="CY866" s="8"/>
      <c r="CZ866" s="8"/>
      <c r="DA866" s="8"/>
      <c r="DB866" s="8"/>
      <c r="DC866" s="8"/>
      <c r="DD866" s="8"/>
      <c r="DE866" s="8"/>
      <c r="DF866" s="12"/>
      <c r="DG866" s="8"/>
      <c r="DH866" s="8"/>
      <c r="DI866" s="8"/>
      <c r="DJ866" s="8"/>
      <c r="DK866" s="8"/>
      <c r="DL866" s="8"/>
      <c r="DM866" s="8"/>
      <c r="DN866" s="8"/>
      <c r="DO866" s="8"/>
      <c r="DP866" s="8"/>
      <c r="DQ866" s="8"/>
      <c r="DR866" s="8"/>
      <c r="DS866" s="8"/>
      <c r="DT866" s="8"/>
      <c r="DU866" s="8"/>
      <c r="DV866" s="8"/>
      <c r="DW866" s="8"/>
      <c r="DX866" s="8"/>
      <c r="DY866" s="8"/>
      <c r="DZ866" s="8"/>
      <c r="EA866" s="8"/>
      <c r="EB866" s="8"/>
      <c r="EC866" s="8"/>
      <c r="ED866" s="8"/>
      <c r="EE866" s="8"/>
      <c r="EF866" s="8"/>
      <c r="EG866" s="8"/>
      <c r="EH866" s="8"/>
      <c r="EI866" s="8"/>
      <c r="EJ866" s="8"/>
      <c r="EK866" s="8"/>
      <c r="EL866" s="8"/>
      <c r="EM866" s="8"/>
      <c r="EN866" s="8"/>
      <c r="EO866" s="8"/>
      <c r="EP866" s="8"/>
      <c r="EQ866" s="8"/>
      <c r="ER866" s="8"/>
      <c r="ES866" s="8"/>
      <c r="ET866" s="8"/>
      <c r="EU866" s="8"/>
      <c r="EV866" s="8"/>
      <c r="EW866" s="8"/>
      <c r="EX866" s="8"/>
      <c r="EY866" s="8"/>
      <c r="EZ866" s="8"/>
      <c r="FA866" s="8"/>
      <c r="FB866" s="8"/>
      <c r="FC866" s="8"/>
      <c r="FD866" s="8"/>
      <c r="FE866" s="8"/>
      <c r="FF866" s="8"/>
      <c r="FG866" s="8"/>
      <c r="FH866" s="8"/>
      <c r="FI866" s="8"/>
      <c r="FJ866" s="8"/>
      <c r="FK866" s="8"/>
      <c r="FL866" s="8"/>
      <c r="FM866" s="8"/>
      <c r="FN866" s="8"/>
      <c r="FO866" s="8"/>
      <c r="FP866" s="8"/>
      <c r="FQ866" s="8"/>
      <c r="FR866" s="8"/>
      <c r="FS866" s="8"/>
      <c r="FT866" s="8"/>
      <c r="FU866" s="8"/>
      <c r="FV866" s="8"/>
      <c r="FW866" s="8"/>
      <c r="FX866" s="8"/>
      <c r="FY866" s="8"/>
      <c r="FZ866" s="8"/>
      <c r="GA866" s="8"/>
      <c r="GB866" s="8"/>
      <c r="GC866" s="8"/>
      <c r="GD866" s="8"/>
      <c r="GE866" s="8"/>
      <c r="GF866" s="8"/>
      <c r="GG866" s="8"/>
      <c r="GH866" s="8"/>
      <c r="GI866" s="8"/>
      <c r="GJ866" s="8"/>
      <c r="GK866" s="8"/>
      <c r="GL866" s="8"/>
      <c r="GM866" s="8"/>
      <c r="GN866" s="8"/>
      <c r="GO866" s="8"/>
      <c r="GP866" s="8"/>
      <c r="GQ866" s="8"/>
      <c r="GR866" s="8"/>
      <c r="GS866" s="8"/>
      <c r="GT866" s="8"/>
      <c r="GU866" s="8"/>
      <c r="GV866" s="8"/>
      <c r="GW866" s="8"/>
      <c r="GX866" s="8"/>
      <c r="GY866" s="8"/>
      <c r="GZ866" s="8"/>
      <c r="HA866" s="8"/>
      <c r="HB866" s="8"/>
      <c r="HC866" s="8"/>
      <c r="HD866" s="8"/>
    </row>
    <row r="867" spans="2:212"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103"/>
      <c r="R867" s="8"/>
      <c r="S867" s="8"/>
      <c r="T867" s="103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9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8"/>
      <c r="BS867" s="8"/>
      <c r="BT867" s="8"/>
      <c r="BU867" s="8"/>
      <c r="BV867" s="8"/>
      <c r="BW867" s="8"/>
      <c r="BX867" s="8"/>
      <c r="BY867" s="8"/>
      <c r="BZ867" s="8"/>
      <c r="CA867" s="8"/>
      <c r="CB867" s="8"/>
      <c r="CC867" s="8"/>
      <c r="CD867" s="8"/>
      <c r="CE867" s="8"/>
      <c r="CF867" s="8"/>
      <c r="CG867" s="8"/>
      <c r="CH867" s="8"/>
      <c r="CI867" s="8"/>
      <c r="CJ867" s="8"/>
      <c r="CK867" s="8"/>
      <c r="CL867" s="8"/>
      <c r="CM867" s="8"/>
      <c r="CN867" s="8"/>
      <c r="CO867" s="8"/>
      <c r="CP867" s="8"/>
      <c r="CQ867" s="9"/>
      <c r="CR867" s="8"/>
      <c r="CS867" s="8"/>
      <c r="CT867" s="8"/>
      <c r="CU867" s="8"/>
      <c r="CV867" s="8"/>
      <c r="CW867" s="8"/>
      <c r="CX867" s="8"/>
      <c r="CY867" s="8"/>
      <c r="CZ867" s="8"/>
      <c r="DA867" s="8"/>
      <c r="DB867" s="8"/>
      <c r="DC867" s="8"/>
      <c r="DD867" s="8"/>
      <c r="DE867" s="8"/>
      <c r="DF867" s="12"/>
      <c r="DG867" s="8"/>
      <c r="DH867" s="8"/>
      <c r="DI867" s="8"/>
      <c r="DJ867" s="8"/>
      <c r="DK867" s="8"/>
      <c r="DL867" s="8"/>
      <c r="DM867" s="8"/>
      <c r="DN867" s="8"/>
      <c r="DO867" s="8"/>
      <c r="DP867" s="8"/>
      <c r="DQ867" s="8"/>
      <c r="DR867" s="8"/>
      <c r="DS867" s="8"/>
      <c r="DT867" s="8"/>
      <c r="DU867" s="8"/>
      <c r="DV867" s="8"/>
      <c r="DW867" s="8"/>
      <c r="DX867" s="8"/>
      <c r="DY867" s="8"/>
      <c r="DZ867" s="8"/>
      <c r="EA867" s="8"/>
      <c r="EB867" s="8"/>
      <c r="EC867" s="8"/>
      <c r="ED867" s="8"/>
      <c r="EE867" s="8"/>
      <c r="EF867" s="8"/>
      <c r="EG867" s="8"/>
      <c r="EH867" s="8"/>
      <c r="EI867" s="8"/>
      <c r="EJ867" s="8"/>
      <c r="EK867" s="8"/>
      <c r="EL867" s="8"/>
      <c r="EM867" s="8"/>
      <c r="EN867" s="8"/>
      <c r="EO867" s="8"/>
      <c r="EP867" s="8"/>
      <c r="EQ867" s="8"/>
      <c r="ER867" s="8"/>
      <c r="ES867" s="8"/>
      <c r="ET867" s="8"/>
      <c r="EU867" s="8"/>
      <c r="EV867" s="8"/>
      <c r="EW867" s="8"/>
      <c r="EX867" s="8"/>
      <c r="EY867" s="8"/>
      <c r="EZ867" s="8"/>
      <c r="FA867" s="8"/>
      <c r="FB867" s="8"/>
      <c r="FC867" s="8"/>
      <c r="FD867" s="8"/>
      <c r="FE867" s="8"/>
      <c r="FF867" s="8"/>
      <c r="FG867" s="8"/>
      <c r="FH867" s="8"/>
      <c r="FI867" s="8"/>
      <c r="FJ867" s="8"/>
      <c r="FK867" s="8"/>
      <c r="FL867" s="8"/>
      <c r="FM867" s="8"/>
      <c r="FN867" s="8"/>
      <c r="FO867" s="8"/>
      <c r="FP867" s="8"/>
      <c r="FQ867" s="8"/>
      <c r="FR867" s="8"/>
      <c r="FS867" s="8"/>
      <c r="FT867" s="8"/>
      <c r="FU867" s="8"/>
      <c r="FV867" s="8"/>
      <c r="FW867" s="8"/>
      <c r="FX867" s="8"/>
      <c r="FY867" s="8"/>
      <c r="FZ867" s="8"/>
      <c r="GA867" s="8"/>
      <c r="GB867" s="8"/>
      <c r="GC867" s="8"/>
      <c r="GD867" s="8"/>
      <c r="GE867" s="8"/>
      <c r="GF867" s="8"/>
      <c r="GG867" s="8"/>
      <c r="GH867" s="8"/>
      <c r="GI867" s="8"/>
      <c r="GJ867" s="8"/>
      <c r="GK867" s="8"/>
      <c r="GL867" s="8"/>
      <c r="GM867" s="8"/>
      <c r="GN867" s="8"/>
      <c r="GO867" s="8"/>
      <c r="GP867" s="8"/>
      <c r="GQ867" s="8"/>
      <c r="GR867" s="8"/>
      <c r="GS867" s="8"/>
      <c r="GT867" s="8"/>
      <c r="GU867" s="8"/>
      <c r="GV867" s="8"/>
      <c r="GW867" s="8"/>
      <c r="GX867" s="8"/>
      <c r="GY867" s="8"/>
      <c r="GZ867" s="8"/>
      <c r="HA867" s="8"/>
      <c r="HB867" s="8"/>
      <c r="HC867" s="8"/>
      <c r="HD867" s="8"/>
    </row>
    <row r="868" spans="2:212"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103"/>
      <c r="R868" s="8"/>
      <c r="S868" s="8"/>
      <c r="T868" s="103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9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8"/>
      <c r="BS868" s="8"/>
      <c r="BT868" s="8"/>
      <c r="BU868" s="8"/>
      <c r="BV868" s="8"/>
      <c r="BW868" s="8"/>
      <c r="BX868" s="8"/>
      <c r="BY868" s="8"/>
      <c r="BZ868" s="8"/>
      <c r="CA868" s="8"/>
      <c r="CB868" s="8"/>
      <c r="CC868" s="8"/>
      <c r="CD868" s="8"/>
      <c r="CE868" s="8"/>
      <c r="CF868" s="8"/>
      <c r="CG868" s="8"/>
      <c r="CH868" s="8"/>
      <c r="CI868" s="8"/>
      <c r="CJ868" s="8"/>
      <c r="CK868" s="8"/>
      <c r="CL868" s="8"/>
      <c r="CM868" s="8"/>
      <c r="CN868" s="8"/>
      <c r="CO868" s="8"/>
      <c r="CP868" s="8"/>
      <c r="CQ868" s="9"/>
      <c r="CR868" s="8"/>
      <c r="CS868" s="8"/>
      <c r="CT868" s="8"/>
      <c r="CU868" s="8"/>
      <c r="CV868" s="8"/>
      <c r="CW868" s="8"/>
      <c r="CX868" s="8"/>
      <c r="CY868" s="8"/>
      <c r="CZ868" s="8"/>
      <c r="DA868" s="8"/>
      <c r="DB868" s="8"/>
      <c r="DC868" s="8"/>
      <c r="DD868" s="8"/>
      <c r="DE868" s="8"/>
      <c r="DF868" s="12"/>
      <c r="DG868" s="8"/>
      <c r="DH868" s="8"/>
      <c r="DI868" s="8"/>
      <c r="DJ868" s="8"/>
      <c r="DK868" s="8"/>
      <c r="DL868" s="8"/>
      <c r="DM868" s="8"/>
      <c r="DN868" s="8"/>
      <c r="DO868" s="8"/>
      <c r="DP868" s="8"/>
      <c r="DQ868" s="8"/>
      <c r="DR868" s="8"/>
      <c r="DS868" s="8"/>
      <c r="DT868" s="8"/>
      <c r="DU868" s="8"/>
      <c r="DV868" s="8"/>
      <c r="DW868" s="8"/>
      <c r="DX868" s="8"/>
      <c r="DY868" s="8"/>
      <c r="DZ868" s="8"/>
      <c r="EA868" s="8"/>
      <c r="EB868" s="8"/>
      <c r="EC868" s="8"/>
      <c r="ED868" s="8"/>
      <c r="EE868" s="8"/>
      <c r="EF868" s="8"/>
      <c r="EG868" s="8"/>
      <c r="EH868" s="8"/>
      <c r="EI868" s="8"/>
      <c r="EJ868" s="8"/>
      <c r="EK868" s="8"/>
      <c r="EL868" s="8"/>
      <c r="EM868" s="8"/>
      <c r="EN868" s="8"/>
      <c r="EO868" s="8"/>
      <c r="EP868" s="8"/>
      <c r="EQ868" s="8"/>
      <c r="ER868" s="8"/>
      <c r="ES868" s="8"/>
      <c r="ET868" s="8"/>
      <c r="EU868" s="8"/>
      <c r="EV868" s="8"/>
      <c r="EW868" s="8"/>
      <c r="EX868" s="8"/>
      <c r="EY868" s="8"/>
      <c r="EZ868" s="8"/>
      <c r="FA868" s="8"/>
      <c r="FB868" s="8"/>
      <c r="FC868" s="8"/>
      <c r="FD868" s="8"/>
      <c r="FE868" s="8"/>
      <c r="FF868" s="8"/>
      <c r="FG868" s="8"/>
      <c r="FH868" s="8"/>
      <c r="FI868" s="8"/>
      <c r="FJ868" s="8"/>
      <c r="FK868" s="8"/>
      <c r="FL868" s="8"/>
      <c r="FM868" s="8"/>
      <c r="FN868" s="8"/>
      <c r="FO868" s="8"/>
      <c r="FP868" s="8"/>
      <c r="FQ868" s="8"/>
      <c r="FR868" s="8"/>
      <c r="FS868" s="8"/>
      <c r="FT868" s="8"/>
      <c r="FU868" s="8"/>
      <c r="FV868" s="8"/>
      <c r="FW868" s="8"/>
      <c r="FX868" s="8"/>
      <c r="FY868" s="8"/>
      <c r="FZ868" s="8"/>
      <c r="GA868" s="8"/>
      <c r="GB868" s="8"/>
      <c r="GC868" s="8"/>
      <c r="GD868" s="8"/>
      <c r="GE868" s="8"/>
      <c r="GF868" s="8"/>
      <c r="GG868" s="8"/>
      <c r="GH868" s="8"/>
      <c r="GI868" s="8"/>
      <c r="GJ868" s="8"/>
      <c r="GK868" s="8"/>
      <c r="GL868" s="8"/>
      <c r="GM868" s="8"/>
      <c r="GN868" s="8"/>
      <c r="GO868" s="8"/>
      <c r="GP868" s="8"/>
      <c r="GQ868" s="8"/>
      <c r="GR868" s="8"/>
      <c r="GS868" s="8"/>
      <c r="GT868" s="8"/>
      <c r="GU868" s="8"/>
      <c r="GV868" s="8"/>
      <c r="GW868" s="8"/>
      <c r="GX868" s="8"/>
      <c r="GY868" s="8"/>
      <c r="GZ868" s="8"/>
      <c r="HA868" s="8"/>
      <c r="HB868" s="8"/>
      <c r="HC868" s="8"/>
      <c r="HD868" s="8"/>
    </row>
    <row r="869" spans="2:212"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103"/>
      <c r="R869" s="8"/>
      <c r="S869" s="8"/>
      <c r="T869" s="103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9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8"/>
      <c r="BS869" s="8"/>
      <c r="BT869" s="8"/>
      <c r="BU869" s="8"/>
      <c r="BV869" s="8"/>
      <c r="BW869" s="8"/>
      <c r="BX869" s="8"/>
      <c r="BY869" s="8"/>
      <c r="BZ869" s="8"/>
      <c r="CA869" s="8"/>
      <c r="CB869" s="8"/>
      <c r="CC869" s="8"/>
      <c r="CD869" s="8"/>
      <c r="CE869" s="8"/>
      <c r="CF869" s="8"/>
      <c r="CG869" s="8"/>
      <c r="CH869" s="8"/>
      <c r="CI869" s="8"/>
      <c r="CJ869" s="8"/>
      <c r="CK869" s="8"/>
      <c r="CL869" s="8"/>
      <c r="CM869" s="8"/>
      <c r="CN869" s="8"/>
      <c r="CO869" s="8"/>
      <c r="CP869" s="8"/>
      <c r="CQ869" s="9"/>
      <c r="CR869" s="8"/>
      <c r="CS869" s="8"/>
      <c r="CT869" s="8"/>
      <c r="CU869" s="8"/>
      <c r="CV869" s="8"/>
      <c r="CW869" s="8"/>
      <c r="CX869" s="8"/>
      <c r="CY869" s="8"/>
      <c r="CZ869" s="8"/>
      <c r="DA869" s="8"/>
      <c r="DB869" s="8"/>
      <c r="DC869" s="8"/>
      <c r="DD869" s="8"/>
      <c r="DE869" s="8"/>
      <c r="DF869" s="12"/>
      <c r="DG869" s="8"/>
      <c r="DH869" s="8"/>
      <c r="DI869" s="8"/>
      <c r="DJ869" s="8"/>
      <c r="DK869" s="8"/>
      <c r="DL869" s="8"/>
      <c r="DM869" s="8"/>
      <c r="DN869" s="8"/>
      <c r="DO869" s="8"/>
      <c r="DP869" s="8"/>
      <c r="DQ869" s="8"/>
      <c r="DR869" s="8"/>
      <c r="DS869" s="8"/>
      <c r="DT869" s="8"/>
      <c r="DU869" s="8"/>
      <c r="DV869" s="8"/>
      <c r="DW869" s="8"/>
      <c r="DX869" s="8"/>
      <c r="DY869" s="8"/>
      <c r="DZ869" s="8"/>
      <c r="EA869" s="8"/>
      <c r="EB869" s="8"/>
      <c r="EC869" s="8"/>
      <c r="ED869" s="8"/>
      <c r="EE869" s="8"/>
      <c r="EF869" s="8"/>
      <c r="EG869" s="8"/>
      <c r="EH869" s="8"/>
      <c r="EI869" s="8"/>
      <c r="EJ869" s="8"/>
      <c r="EK869" s="8"/>
      <c r="EL869" s="8"/>
      <c r="EM869" s="8"/>
      <c r="EN869" s="8"/>
      <c r="EO869" s="8"/>
      <c r="EP869" s="8"/>
      <c r="EQ869" s="8"/>
      <c r="ER869" s="8"/>
      <c r="ES869" s="8"/>
      <c r="ET869" s="8"/>
      <c r="EU869" s="8"/>
      <c r="EV869" s="8"/>
      <c r="EW869" s="8"/>
      <c r="EX869" s="8"/>
      <c r="EY869" s="8"/>
      <c r="EZ869" s="8"/>
      <c r="FA869" s="8"/>
      <c r="FB869" s="8"/>
      <c r="FC869" s="8"/>
      <c r="FD869" s="8"/>
      <c r="FE869" s="8"/>
      <c r="FF869" s="8"/>
      <c r="FG869" s="8"/>
      <c r="FH869" s="8"/>
      <c r="FI869" s="8"/>
      <c r="FJ869" s="8"/>
      <c r="FK869" s="8"/>
      <c r="FL869" s="8"/>
      <c r="FM869" s="8"/>
      <c r="FN869" s="8"/>
      <c r="FO869" s="8"/>
      <c r="FP869" s="8"/>
      <c r="FQ869" s="8"/>
      <c r="FR869" s="8"/>
      <c r="FS869" s="8"/>
      <c r="FT869" s="8"/>
      <c r="FU869" s="8"/>
      <c r="FV869" s="8"/>
      <c r="FW869" s="8"/>
      <c r="FX869" s="8"/>
      <c r="FY869" s="8"/>
      <c r="FZ869" s="8"/>
      <c r="GA869" s="8"/>
      <c r="GB869" s="8"/>
      <c r="GC869" s="8"/>
      <c r="GD869" s="8"/>
      <c r="GE869" s="8"/>
      <c r="GF869" s="8"/>
      <c r="GG869" s="8"/>
      <c r="GH869" s="8"/>
      <c r="GI869" s="8"/>
      <c r="GJ869" s="8"/>
      <c r="GK869" s="8"/>
      <c r="GL869" s="8"/>
      <c r="GM869" s="8"/>
      <c r="GN869" s="8"/>
      <c r="GO869" s="8"/>
      <c r="GP869" s="8"/>
      <c r="GQ869" s="8"/>
      <c r="GR869" s="8"/>
      <c r="GS869" s="8"/>
      <c r="GT869" s="8"/>
      <c r="GU869" s="8"/>
      <c r="GV869" s="8"/>
      <c r="GW869" s="8"/>
      <c r="GX869" s="8"/>
      <c r="GY869" s="8"/>
      <c r="GZ869" s="8"/>
      <c r="HA869" s="8"/>
      <c r="HB869" s="8"/>
      <c r="HC869" s="8"/>
      <c r="HD869" s="8"/>
    </row>
    <row r="870" spans="2:212"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103"/>
      <c r="R870" s="8"/>
      <c r="S870" s="8"/>
      <c r="T870" s="103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9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8"/>
      <c r="BS870" s="8"/>
      <c r="BT870" s="8"/>
      <c r="BU870" s="8"/>
      <c r="BV870" s="8"/>
      <c r="BW870" s="8"/>
      <c r="BX870" s="8"/>
      <c r="BY870" s="8"/>
      <c r="BZ870" s="8"/>
      <c r="CA870" s="8"/>
      <c r="CB870" s="8"/>
      <c r="CC870" s="8"/>
      <c r="CD870" s="8"/>
      <c r="CE870" s="8"/>
      <c r="CF870" s="8"/>
      <c r="CG870" s="8"/>
      <c r="CH870" s="8"/>
      <c r="CI870" s="8"/>
      <c r="CJ870" s="8"/>
      <c r="CK870" s="8"/>
      <c r="CL870" s="8"/>
      <c r="CM870" s="8"/>
      <c r="CN870" s="8"/>
      <c r="CO870" s="8"/>
      <c r="CP870" s="8"/>
      <c r="CQ870" s="9"/>
      <c r="CR870" s="8"/>
      <c r="CS870" s="8"/>
      <c r="CT870" s="8"/>
      <c r="CU870" s="8"/>
      <c r="CV870" s="8"/>
      <c r="CW870" s="8"/>
      <c r="CX870" s="8"/>
      <c r="CY870" s="8"/>
      <c r="CZ870" s="8"/>
      <c r="DA870" s="8"/>
      <c r="DB870" s="8"/>
      <c r="DC870" s="8"/>
      <c r="DD870" s="8"/>
      <c r="DE870" s="8"/>
      <c r="DF870" s="12"/>
      <c r="DG870" s="8"/>
      <c r="DH870" s="8"/>
      <c r="DI870" s="8"/>
      <c r="DJ870" s="8"/>
      <c r="DK870" s="8"/>
      <c r="DL870" s="8"/>
      <c r="DM870" s="8"/>
      <c r="DN870" s="8"/>
      <c r="DO870" s="8"/>
      <c r="DP870" s="8"/>
      <c r="DQ870" s="8"/>
      <c r="DR870" s="8"/>
      <c r="DS870" s="8"/>
      <c r="DT870" s="8"/>
      <c r="DU870" s="8"/>
      <c r="DV870" s="8"/>
      <c r="DW870" s="8"/>
      <c r="DX870" s="8"/>
      <c r="DY870" s="8"/>
      <c r="DZ870" s="8"/>
      <c r="EA870" s="8"/>
      <c r="EB870" s="8"/>
      <c r="EC870" s="8"/>
      <c r="ED870" s="8"/>
      <c r="EE870" s="8"/>
      <c r="EF870" s="8"/>
      <c r="EG870" s="8"/>
      <c r="EH870" s="8"/>
      <c r="EI870" s="8"/>
      <c r="EJ870" s="8"/>
      <c r="EK870" s="8"/>
      <c r="EL870" s="8"/>
      <c r="EM870" s="8"/>
      <c r="EN870" s="8"/>
      <c r="EO870" s="8"/>
      <c r="EP870" s="8"/>
      <c r="EQ870" s="8"/>
      <c r="ER870" s="8"/>
      <c r="ES870" s="8"/>
      <c r="ET870" s="8"/>
      <c r="EU870" s="8"/>
      <c r="EV870" s="8"/>
      <c r="EW870" s="8"/>
      <c r="EX870" s="8"/>
      <c r="EY870" s="8"/>
      <c r="EZ870" s="8"/>
      <c r="FA870" s="8"/>
      <c r="FB870" s="8"/>
      <c r="FC870" s="8"/>
      <c r="FD870" s="8"/>
      <c r="FE870" s="8"/>
      <c r="FF870" s="8"/>
      <c r="FG870" s="8"/>
      <c r="FH870" s="8"/>
      <c r="FI870" s="8"/>
      <c r="FJ870" s="8"/>
      <c r="FK870" s="8"/>
      <c r="FL870" s="8"/>
      <c r="FM870" s="8"/>
      <c r="FN870" s="8"/>
      <c r="FO870" s="8"/>
      <c r="FP870" s="8"/>
      <c r="FQ870" s="8"/>
      <c r="FR870" s="8"/>
      <c r="FS870" s="8"/>
      <c r="FT870" s="8"/>
      <c r="FU870" s="8"/>
      <c r="FV870" s="8"/>
      <c r="FW870" s="8"/>
      <c r="FX870" s="8"/>
      <c r="FY870" s="8"/>
      <c r="FZ870" s="8"/>
      <c r="GA870" s="8"/>
      <c r="GB870" s="8"/>
      <c r="GC870" s="8"/>
      <c r="GD870" s="8"/>
      <c r="GE870" s="8"/>
      <c r="GF870" s="8"/>
      <c r="GG870" s="8"/>
      <c r="GH870" s="8"/>
      <c r="GI870" s="8"/>
      <c r="GJ870" s="8"/>
      <c r="GK870" s="8"/>
      <c r="GL870" s="8"/>
      <c r="GM870" s="8"/>
      <c r="GN870" s="8"/>
      <c r="GO870" s="8"/>
      <c r="GP870" s="8"/>
      <c r="GQ870" s="8"/>
      <c r="GR870" s="8"/>
      <c r="GS870" s="8"/>
      <c r="GT870" s="8"/>
      <c r="GU870" s="8"/>
      <c r="GV870" s="8"/>
      <c r="GW870" s="8"/>
      <c r="GX870" s="8"/>
      <c r="GY870" s="8"/>
      <c r="GZ870" s="8"/>
      <c r="HA870" s="8"/>
      <c r="HB870" s="8"/>
      <c r="HC870" s="8"/>
      <c r="HD870" s="8"/>
    </row>
    <row r="871" spans="2:212"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103"/>
      <c r="R871" s="8"/>
      <c r="S871" s="8"/>
      <c r="T871" s="103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9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8"/>
      <c r="BS871" s="8"/>
      <c r="BT871" s="8"/>
      <c r="BU871" s="8"/>
      <c r="BV871" s="8"/>
      <c r="BW871" s="8"/>
      <c r="BX871" s="8"/>
      <c r="BY871" s="8"/>
      <c r="BZ871" s="8"/>
      <c r="CA871" s="8"/>
      <c r="CB871" s="8"/>
      <c r="CC871" s="8"/>
      <c r="CD871" s="8"/>
      <c r="CE871" s="8"/>
      <c r="CF871" s="8"/>
      <c r="CG871" s="8"/>
      <c r="CH871" s="8"/>
      <c r="CI871" s="8"/>
      <c r="CJ871" s="8"/>
      <c r="CK871" s="8"/>
      <c r="CL871" s="8"/>
      <c r="CM871" s="8"/>
      <c r="CN871" s="8"/>
      <c r="CO871" s="8"/>
      <c r="CP871" s="8"/>
      <c r="CQ871" s="9"/>
      <c r="CR871" s="8"/>
      <c r="CS871" s="8"/>
      <c r="CT871" s="8"/>
      <c r="CU871" s="8"/>
      <c r="CV871" s="8"/>
      <c r="CW871" s="8"/>
      <c r="CX871" s="8"/>
      <c r="CY871" s="8"/>
      <c r="CZ871" s="8"/>
      <c r="DA871" s="8"/>
      <c r="DB871" s="8"/>
      <c r="DC871" s="8"/>
      <c r="DD871" s="8"/>
      <c r="DE871" s="8"/>
      <c r="DF871" s="12"/>
      <c r="DG871" s="8"/>
      <c r="DH871" s="8"/>
      <c r="DI871" s="8"/>
      <c r="DJ871" s="8"/>
      <c r="DK871" s="8"/>
      <c r="DL871" s="8"/>
      <c r="DM871" s="8"/>
      <c r="DN871" s="8"/>
      <c r="DO871" s="8"/>
      <c r="DP871" s="8"/>
      <c r="DQ871" s="8"/>
      <c r="DR871" s="8"/>
      <c r="DS871" s="8"/>
      <c r="DT871" s="8"/>
      <c r="DU871" s="8"/>
      <c r="DV871" s="8"/>
      <c r="DW871" s="8"/>
      <c r="DX871" s="8"/>
      <c r="DY871" s="8"/>
      <c r="DZ871" s="8"/>
      <c r="EA871" s="8"/>
      <c r="EB871" s="8"/>
      <c r="EC871" s="8"/>
      <c r="ED871" s="8"/>
      <c r="EE871" s="8"/>
      <c r="EF871" s="8"/>
      <c r="EG871" s="8"/>
      <c r="EH871" s="8"/>
      <c r="EI871" s="8"/>
      <c r="EJ871" s="8"/>
      <c r="EK871" s="8"/>
      <c r="EL871" s="8"/>
      <c r="EM871" s="8"/>
      <c r="EN871" s="8"/>
      <c r="EO871" s="8"/>
      <c r="EP871" s="8"/>
      <c r="EQ871" s="8"/>
      <c r="ER871" s="8"/>
      <c r="ES871" s="8"/>
      <c r="ET871" s="8"/>
      <c r="EU871" s="8"/>
      <c r="EV871" s="8"/>
      <c r="EW871" s="8"/>
      <c r="EX871" s="8"/>
      <c r="EY871" s="8"/>
      <c r="EZ871" s="8"/>
      <c r="FA871" s="8"/>
      <c r="FB871" s="8"/>
      <c r="FC871" s="8"/>
      <c r="FD871" s="8"/>
      <c r="FE871" s="8"/>
      <c r="FF871" s="8"/>
      <c r="FG871" s="8"/>
      <c r="FH871" s="8"/>
      <c r="FI871" s="8"/>
      <c r="FJ871" s="8"/>
      <c r="FK871" s="8"/>
      <c r="FL871" s="8"/>
      <c r="FM871" s="8"/>
      <c r="FN871" s="8"/>
      <c r="FO871" s="8"/>
      <c r="FP871" s="8"/>
      <c r="FQ871" s="8"/>
      <c r="FR871" s="8"/>
      <c r="FS871" s="8"/>
      <c r="FT871" s="8"/>
      <c r="FU871" s="8"/>
      <c r="FV871" s="8"/>
      <c r="FW871" s="8"/>
      <c r="FX871" s="8"/>
      <c r="FY871" s="8"/>
      <c r="FZ871" s="8"/>
      <c r="GA871" s="8"/>
      <c r="GB871" s="8"/>
      <c r="GC871" s="8"/>
      <c r="GD871" s="8"/>
      <c r="GE871" s="8"/>
      <c r="GF871" s="8"/>
      <c r="GG871" s="8"/>
      <c r="GH871" s="8"/>
      <c r="GI871" s="8"/>
      <c r="GJ871" s="8"/>
      <c r="GK871" s="8"/>
      <c r="GL871" s="8"/>
      <c r="GM871" s="8"/>
      <c r="GN871" s="8"/>
      <c r="GO871" s="8"/>
      <c r="GP871" s="8"/>
      <c r="GQ871" s="8"/>
      <c r="GR871" s="8"/>
      <c r="GS871" s="8"/>
      <c r="GT871" s="8"/>
      <c r="GU871" s="8"/>
      <c r="GV871" s="8"/>
      <c r="GW871" s="8"/>
      <c r="GX871" s="8"/>
      <c r="GY871" s="8"/>
      <c r="GZ871" s="8"/>
      <c r="HA871" s="8"/>
      <c r="HB871" s="8"/>
      <c r="HC871" s="8"/>
      <c r="HD871" s="8"/>
    </row>
    <row r="872" spans="2:212"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103"/>
      <c r="R872" s="8"/>
      <c r="S872" s="8"/>
      <c r="T872" s="103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9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8"/>
      <c r="BS872" s="8"/>
      <c r="BT872" s="8"/>
      <c r="BU872" s="8"/>
      <c r="BV872" s="8"/>
      <c r="BW872" s="8"/>
      <c r="BX872" s="8"/>
      <c r="BY872" s="8"/>
      <c r="BZ872" s="8"/>
      <c r="CA872" s="8"/>
      <c r="CB872" s="8"/>
      <c r="CC872" s="8"/>
      <c r="CD872" s="8"/>
      <c r="CE872" s="8"/>
      <c r="CF872" s="8"/>
      <c r="CG872" s="8"/>
      <c r="CH872" s="8"/>
      <c r="CI872" s="8"/>
      <c r="CJ872" s="8"/>
      <c r="CK872" s="8"/>
      <c r="CL872" s="8"/>
      <c r="CM872" s="8"/>
      <c r="CN872" s="8"/>
      <c r="CO872" s="8"/>
      <c r="CP872" s="8"/>
      <c r="CQ872" s="9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12"/>
      <c r="DG872" s="8"/>
      <c r="DH872" s="8"/>
      <c r="DI872" s="8"/>
      <c r="DJ872" s="8"/>
      <c r="DK872" s="8"/>
      <c r="DL872" s="8"/>
      <c r="DM872" s="8"/>
      <c r="DN872" s="8"/>
      <c r="DO872" s="8"/>
      <c r="DP872" s="8"/>
      <c r="DQ872" s="8"/>
      <c r="DR872" s="8"/>
      <c r="DS872" s="8"/>
      <c r="DT872" s="8"/>
      <c r="DU872" s="8"/>
      <c r="DV872" s="8"/>
      <c r="DW872" s="8"/>
      <c r="DX872" s="8"/>
      <c r="DY872" s="8"/>
      <c r="DZ872" s="8"/>
      <c r="EA872" s="8"/>
      <c r="EB872" s="8"/>
      <c r="EC872" s="8"/>
      <c r="ED872" s="8"/>
      <c r="EE872" s="8"/>
      <c r="EF872" s="8"/>
      <c r="EG872" s="8"/>
      <c r="EH872" s="8"/>
      <c r="EI872" s="8"/>
      <c r="EJ872" s="8"/>
      <c r="EK872" s="8"/>
      <c r="EL872" s="8"/>
      <c r="EM872" s="8"/>
      <c r="EN872" s="8"/>
      <c r="EO872" s="8"/>
      <c r="EP872" s="8"/>
      <c r="EQ872" s="8"/>
      <c r="ER872" s="8"/>
      <c r="ES872" s="8"/>
      <c r="ET872" s="8"/>
      <c r="EU872" s="8"/>
      <c r="EV872" s="8"/>
      <c r="EW872" s="8"/>
      <c r="EX872" s="8"/>
      <c r="EY872" s="8"/>
      <c r="EZ872" s="8"/>
      <c r="FA872" s="8"/>
      <c r="FB872" s="8"/>
      <c r="FC872" s="8"/>
      <c r="FD872" s="8"/>
      <c r="FE872" s="8"/>
      <c r="FF872" s="8"/>
      <c r="FG872" s="8"/>
      <c r="FH872" s="8"/>
      <c r="FI872" s="8"/>
      <c r="FJ872" s="8"/>
      <c r="FK872" s="8"/>
      <c r="FL872" s="8"/>
      <c r="FM872" s="8"/>
      <c r="FN872" s="8"/>
      <c r="FO872" s="8"/>
      <c r="FP872" s="8"/>
      <c r="FQ872" s="8"/>
      <c r="FR872" s="8"/>
      <c r="FS872" s="8"/>
      <c r="FT872" s="8"/>
      <c r="FU872" s="8"/>
      <c r="FV872" s="8"/>
      <c r="FW872" s="8"/>
      <c r="FX872" s="8"/>
      <c r="FY872" s="8"/>
      <c r="FZ872" s="8"/>
      <c r="GA872" s="8"/>
      <c r="GB872" s="8"/>
      <c r="GC872" s="8"/>
      <c r="GD872" s="8"/>
      <c r="GE872" s="8"/>
      <c r="GF872" s="8"/>
      <c r="GG872" s="8"/>
      <c r="GH872" s="8"/>
      <c r="GI872" s="8"/>
      <c r="GJ872" s="8"/>
      <c r="GK872" s="8"/>
      <c r="GL872" s="8"/>
      <c r="GM872" s="8"/>
      <c r="GN872" s="8"/>
      <c r="GO872" s="8"/>
      <c r="GP872" s="8"/>
      <c r="GQ872" s="8"/>
      <c r="GR872" s="8"/>
      <c r="GS872" s="8"/>
      <c r="GT872" s="8"/>
      <c r="GU872" s="8"/>
      <c r="GV872" s="8"/>
      <c r="GW872" s="8"/>
      <c r="GX872" s="8"/>
      <c r="GY872" s="8"/>
      <c r="GZ872" s="8"/>
      <c r="HA872" s="8"/>
      <c r="HB872" s="8"/>
      <c r="HC872" s="8"/>
      <c r="HD872" s="8"/>
    </row>
    <row r="873" spans="2:212"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103"/>
      <c r="R873" s="8"/>
      <c r="S873" s="8"/>
      <c r="T873" s="103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9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8"/>
      <c r="BS873" s="8"/>
      <c r="BT873" s="8"/>
      <c r="BU873" s="8"/>
      <c r="BV873" s="8"/>
      <c r="BW873" s="8"/>
      <c r="BX873" s="8"/>
      <c r="BY873" s="8"/>
      <c r="BZ873" s="8"/>
      <c r="CA873" s="8"/>
      <c r="CB873" s="8"/>
      <c r="CC873" s="8"/>
      <c r="CD873" s="8"/>
      <c r="CE873" s="8"/>
      <c r="CF873" s="8"/>
      <c r="CG873" s="8"/>
      <c r="CH873" s="8"/>
      <c r="CI873" s="8"/>
      <c r="CJ873" s="8"/>
      <c r="CK873" s="8"/>
      <c r="CL873" s="8"/>
      <c r="CM873" s="8"/>
      <c r="CN873" s="8"/>
      <c r="CO873" s="8"/>
      <c r="CP873" s="8"/>
      <c r="CQ873" s="9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12"/>
      <c r="DG873" s="8"/>
      <c r="DH873" s="8"/>
      <c r="DI873" s="8"/>
      <c r="DJ873" s="8"/>
      <c r="DK873" s="8"/>
      <c r="DL873" s="8"/>
      <c r="DM873" s="8"/>
      <c r="DN873" s="8"/>
      <c r="DO873" s="8"/>
      <c r="DP873" s="8"/>
      <c r="DQ873" s="8"/>
      <c r="DR873" s="8"/>
      <c r="DS873" s="8"/>
      <c r="DT873" s="8"/>
      <c r="DU873" s="8"/>
      <c r="DV873" s="8"/>
      <c r="DW873" s="8"/>
      <c r="DX873" s="8"/>
      <c r="DY873" s="8"/>
      <c r="DZ873" s="8"/>
      <c r="EA873" s="8"/>
      <c r="EB873" s="8"/>
      <c r="EC873" s="8"/>
      <c r="ED873" s="8"/>
      <c r="EE873" s="8"/>
      <c r="EF873" s="8"/>
      <c r="EG873" s="8"/>
      <c r="EH873" s="8"/>
      <c r="EI873" s="8"/>
      <c r="EJ873" s="8"/>
      <c r="EK873" s="8"/>
      <c r="EL873" s="8"/>
      <c r="EM873" s="8"/>
      <c r="EN873" s="8"/>
      <c r="EO873" s="8"/>
      <c r="EP873" s="8"/>
      <c r="EQ873" s="8"/>
      <c r="ER873" s="8"/>
      <c r="ES873" s="8"/>
      <c r="ET873" s="8"/>
      <c r="EU873" s="8"/>
      <c r="EV873" s="8"/>
      <c r="EW873" s="8"/>
      <c r="EX873" s="8"/>
      <c r="EY873" s="8"/>
      <c r="EZ873" s="8"/>
      <c r="FA873" s="8"/>
      <c r="FB873" s="8"/>
      <c r="FC873" s="8"/>
      <c r="FD873" s="8"/>
      <c r="FE873" s="8"/>
      <c r="FF873" s="8"/>
      <c r="FG873" s="8"/>
      <c r="FH873" s="8"/>
      <c r="FI873" s="8"/>
      <c r="FJ873" s="8"/>
      <c r="FK873" s="8"/>
      <c r="FL873" s="8"/>
      <c r="FM873" s="8"/>
      <c r="FN873" s="8"/>
      <c r="FO873" s="8"/>
      <c r="FP873" s="8"/>
      <c r="FQ873" s="8"/>
      <c r="FR873" s="8"/>
      <c r="FS873" s="8"/>
      <c r="FT873" s="8"/>
      <c r="FU873" s="8"/>
      <c r="FV873" s="8"/>
      <c r="FW873" s="8"/>
      <c r="FX873" s="8"/>
      <c r="FY873" s="8"/>
      <c r="FZ873" s="8"/>
      <c r="GA873" s="8"/>
      <c r="GB873" s="8"/>
      <c r="GC873" s="8"/>
      <c r="GD873" s="8"/>
      <c r="GE873" s="8"/>
      <c r="GF873" s="8"/>
      <c r="GG873" s="8"/>
      <c r="GH873" s="8"/>
      <c r="GI873" s="8"/>
      <c r="GJ873" s="8"/>
      <c r="GK873" s="8"/>
      <c r="GL873" s="8"/>
      <c r="GM873" s="8"/>
      <c r="GN873" s="8"/>
      <c r="GO873" s="8"/>
      <c r="GP873" s="8"/>
      <c r="GQ873" s="8"/>
      <c r="GR873" s="8"/>
      <c r="GS873" s="8"/>
      <c r="GT873" s="8"/>
      <c r="GU873" s="8"/>
      <c r="GV873" s="8"/>
      <c r="GW873" s="8"/>
      <c r="GX873" s="8"/>
      <c r="GY873" s="8"/>
      <c r="GZ873" s="8"/>
      <c r="HA873" s="8"/>
      <c r="HB873" s="8"/>
      <c r="HC873" s="8"/>
      <c r="HD873" s="8"/>
    </row>
    <row r="874" spans="2:212"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103"/>
      <c r="R874" s="8"/>
      <c r="S874" s="8"/>
      <c r="T874" s="103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9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8"/>
      <c r="BS874" s="8"/>
      <c r="BT874" s="8"/>
      <c r="BU874" s="8"/>
      <c r="BV874" s="8"/>
      <c r="BW874" s="8"/>
      <c r="BX874" s="8"/>
      <c r="BY874" s="8"/>
      <c r="BZ874" s="8"/>
      <c r="CA874" s="8"/>
      <c r="CB874" s="8"/>
      <c r="CC874" s="8"/>
      <c r="CD874" s="8"/>
      <c r="CE874" s="8"/>
      <c r="CF874" s="8"/>
      <c r="CG874" s="8"/>
      <c r="CH874" s="8"/>
      <c r="CI874" s="8"/>
      <c r="CJ874" s="8"/>
      <c r="CK874" s="8"/>
      <c r="CL874" s="8"/>
      <c r="CM874" s="8"/>
      <c r="CN874" s="8"/>
      <c r="CO874" s="8"/>
      <c r="CP874" s="8"/>
      <c r="CQ874" s="9"/>
      <c r="CR874" s="8"/>
      <c r="CS874" s="8"/>
      <c r="CT874" s="8"/>
      <c r="CU874" s="8"/>
      <c r="CV874" s="8"/>
      <c r="CW874" s="8"/>
      <c r="CX874" s="8"/>
      <c r="CY874" s="8"/>
      <c r="CZ874" s="8"/>
      <c r="DA874" s="8"/>
      <c r="DB874" s="8"/>
      <c r="DC874" s="8"/>
      <c r="DD874" s="8"/>
      <c r="DE874" s="8"/>
      <c r="DF874" s="12"/>
      <c r="DG874" s="8"/>
      <c r="DH874" s="8"/>
      <c r="DI874" s="8"/>
      <c r="DJ874" s="8"/>
      <c r="DK874" s="8"/>
      <c r="DL874" s="8"/>
      <c r="DM874" s="8"/>
      <c r="DN874" s="8"/>
      <c r="DO874" s="8"/>
      <c r="DP874" s="8"/>
      <c r="DQ874" s="8"/>
      <c r="DR874" s="8"/>
      <c r="DS874" s="8"/>
      <c r="DT874" s="8"/>
      <c r="DU874" s="8"/>
      <c r="DV874" s="8"/>
      <c r="DW874" s="8"/>
      <c r="DX874" s="8"/>
      <c r="DY874" s="8"/>
      <c r="DZ874" s="8"/>
      <c r="EA874" s="8"/>
      <c r="EB874" s="8"/>
      <c r="EC874" s="8"/>
      <c r="ED874" s="8"/>
      <c r="EE874" s="8"/>
      <c r="EF874" s="8"/>
      <c r="EG874" s="8"/>
      <c r="EH874" s="8"/>
      <c r="EI874" s="8"/>
      <c r="EJ874" s="8"/>
      <c r="EK874" s="8"/>
      <c r="EL874" s="8"/>
      <c r="EM874" s="8"/>
      <c r="EN874" s="8"/>
      <c r="EO874" s="8"/>
      <c r="EP874" s="8"/>
      <c r="EQ874" s="8"/>
      <c r="ER874" s="8"/>
      <c r="ES874" s="8"/>
      <c r="ET874" s="8"/>
      <c r="EU874" s="8"/>
      <c r="EV874" s="8"/>
      <c r="EW874" s="8"/>
      <c r="EX874" s="8"/>
      <c r="EY874" s="8"/>
      <c r="EZ874" s="8"/>
      <c r="FA874" s="8"/>
      <c r="FB874" s="8"/>
      <c r="FC874" s="8"/>
      <c r="FD874" s="8"/>
      <c r="FE874" s="8"/>
      <c r="FF874" s="8"/>
      <c r="FG874" s="8"/>
      <c r="FH874" s="8"/>
      <c r="FI874" s="8"/>
      <c r="FJ874" s="8"/>
      <c r="FK874" s="8"/>
      <c r="FL874" s="8"/>
      <c r="FM874" s="8"/>
      <c r="FN874" s="8"/>
      <c r="FO874" s="8"/>
      <c r="FP874" s="8"/>
      <c r="FQ874" s="8"/>
      <c r="FR874" s="8"/>
      <c r="FS874" s="8"/>
      <c r="FT874" s="8"/>
      <c r="FU874" s="8"/>
      <c r="FV874" s="8"/>
      <c r="FW874" s="8"/>
      <c r="FX874" s="8"/>
      <c r="FY874" s="8"/>
      <c r="FZ874" s="8"/>
      <c r="GA874" s="8"/>
      <c r="GB874" s="8"/>
      <c r="GC874" s="8"/>
      <c r="GD874" s="8"/>
      <c r="GE874" s="8"/>
      <c r="GF874" s="8"/>
      <c r="GG874" s="8"/>
      <c r="GH874" s="8"/>
      <c r="GI874" s="8"/>
      <c r="GJ874" s="8"/>
      <c r="GK874" s="8"/>
      <c r="GL874" s="8"/>
      <c r="GM874" s="8"/>
      <c r="GN874" s="8"/>
      <c r="GO874" s="8"/>
      <c r="GP874" s="8"/>
      <c r="GQ874" s="8"/>
      <c r="GR874" s="8"/>
      <c r="GS874" s="8"/>
      <c r="GT874" s="8"/>
      <c r="GU874" s="8"/>
      <c r="GV874" s="8"/>
      <c r="GW874" s="8"/>
      <c r="GX874" s="8"/>
      <c r="GY874" s="8"/>
      <c r="GZ874" s="8"/>
      <c r="HA874" s="8"/>
      <c r="HB874" s="8"/>
      <c r="HC874" s="8"/>
      <c r="HD874" s="8"/>
    </row>
    <row r="875" spans="2:212"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103"/>
      <c r="R875" s="8"/>
      <c r="S875" s="8"/>
      <c r="T875" s="103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9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8"/>
      <c r="BS875" s="8"/>
      <c r="BT875" s="8"/>
      <c r="BU875" s="8"/>
      <c r="BV875" s="8"/>
      <c r="BW875" s="8"/>
      <c r="BX875" s="8"/>
      <c r="BY875" s="8"/>
      <c r="BZ875" s="8"/>
      <c r="CA875" s="8"/>
      <c r="CB875" s="8"/>
      <c r="CC875" s="8"/>
      <c r="CD875" s="8"/>
      <c r="CE875" s="8"/>
      <c r="CF875" s="8"/>
      <c r="CG875" s="8"/>
      <c r="CH875" s="8"/>
      <c r="CI875" s="8"/>
      <c r="CJ875" s="8"/>
      <c r="CK875" s="8"/>
      <c r="CL875" s="8"/>
      <c r="CM875" s="8"/>
      <c r="CN875" s="8"/>
      <c r="CO875" s="8"/>
      <c r="CP875" s="8"/>
      <c r="CQ875" s="9"/>
      <c r="CR875" s="8"/>
      <c r="CS875" s="8"/>
      <c r="CT875" s="8"/>
      <c r="CU875" s="8"/>
      <c r="CV875" s="8"/>
      <c r="CW875" s="8"/>
      <c r="CX875" s="8"/>
      <c r="CY875" s="8"/>
      <c r="CZ875" s="8"/>
      <c r="DA875" s="8"/>
      <c r="DB875" s="8"/>
      <c r="DC875" s="8"/>
      <c r="DD875" s="8"/>
      <c r="DE875" s="8"/>
      <c r="DF875" s="12"/>
      <c r="DG875" s="8"/>
      <c r="DH875" s="8"/>
      <c r="DI875" s="8"/>
      <c r="DJ875" s="8"/>
      <c r="DK875" s="8"/>
      <c r="DL875" s="8"/>
      <c r="DM875" s="8"/>
      <c r="DN875" s="8"/>
      <c r="DO875" s="8"/>
      <c r="DP875" s="8"/>
      <c r="DQ875" s="8"/>
      <c r="DR875" s="8"/>
      <c r="DS875" s="8"/>
      <c r="DT875" s="8"/>
      <c r="DU875" s="8"/>
      <c r="DV875" s="8"/>
      <c r="DW875" s="8"/>
      <c r="DX875" s="8"/>
      <c r="DY875" s="8"/>
      <c r="DZ875" s="8"/>
      <c r="EA875" s="8"/>
      <c r="EB875" s="8"/>
      <c r="EC875" s="8"/>
      <c r="ED875" s="8"/>
      <c r="EE875" s="8"/>
      <c r="EF875" s="8"/>
      <c r="EG875" s="8"/>
      <c r="EH875" s="8"/>
      <c r="EI875" s="8"/>
      <c r="EJ875" s="8"/>
      <c r="EK875" s="8"/>
      <c r="EL875" s="8"/>
      <c r="EM875" s="8"/>
      <c r="EN875" s="8"/>
      <c r="EO875" s="8"/>
      <c r="EP875" s="8"/>
      <c r="EQ875" s="8"/>
      <c r="ER875" s="8"/>
      <c r="ES875" s="8"/>
      <c r="ET875" s="8"/>
      <c r="EU875" s="8"/>
      <c r="EV875" s="8"/>
      <c r="EW875" s="8"/>
      <c r="EX875" s="8"/>
      <c r="EY875" s="8"/>
      <c r="EZ875" s="8"/>
      <c r="FA875" s="8"/>
      <c r="FB875" s="8"/>
      <c r="FC875" s="8"/>
      <c r="FD875" s="8"/>
      <c r="FE875" s="8"/>
      <c r="FF875" s="8"/>
      <c r="FG875" s="8"/>
      <c r="FH875" s="8"/>
      <c r="FI875" s="8"/>
      <c r="FJ875" s="8"/>
      <c r="FK875" s="8"/>
      <c r="FL875" s="8"/>
      <c r="FM875" s="8"/>
      <c r="FN875" s="8"/>
      <c r="FO875" s="8"/>
      <c r="FP875" s="8"/>
      <c r="FQ875" s="8"/>
      <c r="FR875" s="8"/>
      <c r="FS875" s="8"/>
      <c r="FT875" s="8"/>
      <c r="FU875" s="8"/>
      <c r="FV875" s="8"/>
      <c r="FW875" s="8"/>
      <c r="FX875" s="8"/>
      <c r="FY875" s="8"/>
      <c r="FZ875" s="8"/>
      <c r="GA875" s="8"/>
      <c r="GB875" s="8"/>
      <c r="GC875" s="8"/>
      <c r="GD875" s="8"/>
      <c r="GE875" s="8"/>
      <c r="GF875" s="8"/>
      <c r="GG875" s="8"/>
      <c r="GH875" s="8"/>
      <c r="GI875" s="8"/>
      <c r="GJ875" s="8"/>
      <c r="GK875" s="8"/>
      <c r="GL875" s="8"/>
      <c r="GM875" s="8"/>
      <c r="GN875" s="8"/>
      <c r="GO875" s="8"/>
      <c r="GP875" s="8"/>
      <c r="GQ875" s="8"/>
      <c r="GR875" s="8"/>
      <c r="GS875" s="8"/>
      <c r="GT875" s="8"/>
      <c r="GU875" s="8"/>
      <c r="GV875" s="8"/>
      <c r="GW875" s="8"/>
      <c r="GX875" s="8"/>
      <c r="GY875" s="8"/>
      <c r="GZ875" s="8"/>
      <c r="HA875" s="8"/>
      <c r="HB875" s="8"/>
      <c r="HC875" s="8"/>
      <c r="HD875" s="8"/>
    </row>
    <row r="876" spans="2:212"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103"/>
      <c r="R876" s="8"/>
      <c r="S876" s="8"/>
      <c r="T876" s="103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9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8"/>
      <c r="BS876" s="8"/>
      <c r="BT876" s="8"/>
      <c r="BU876" s="8"/>
      <c r="BV876" s="8"/>
      <c r="BW876" s="8"/>
      <c r="BX876" s="8"/>
      <c r="BY876" s="8"/>
      <c r="BZ876" s="8"/>
      <c r="CA876" s="8"/>
      <c r="CB876" s="8"/>
      <c r="CC876" s="8"/>
      <c r="CD876" s="8"/>
      <c r="CE876" s="8"/>
      <c r="CF876" s="8"/>
      <c r="CG876" s="8"/>
      <c r="CH876" s="8"/>
      <c r="CI876" s="8"/>
      <c r="CJ876" s="8"/>
      <c r="CK876" s="8"/>
      <c r="CL876" s="8"/>
      <c r="CM876" s="8"/>
      <c r="CN876" s="8"/>
      <c r="CO876" s="8"/>
      <c r="CP876" s="8"/>
      <c r="CQ876" s="9"/>
      <c r="CR876" s="8"/>
      <c r="CS876" s="8"/>
      <c r="CT876" s="8"/>
      <c r="CU876" s="8"/>
      <c r="CV876" s="8"/>
      <c r="CW876" s="8"/>
      <c r="CX876" s="8"/>
      <c r="CY876" s="8"/>
      <c r="CZ876" s="8"/>
      <c r="DA876" s="8"/>
      <c r="DB876" s="8"/>
      <c r="DC876" s="8"/>
      <c r="DD876" s="8"/>
      <c r="DE876" s="8"/>
      <c r="DF876" s="12"/>
      <c r="DG876" s="8"/>
      <c r="DH876" s="8"/>
      <c r="DI876" s="8"/>
      <c r="DJ876" s="8"/>
      <c r="DK876" s="8"/>
      <c r="DL876" s="8"/>
      <c r="DM876" s="8"/>
      <c r="DN876" s="8"/>
      <c r="DO876" s="8"/>
      <c r="DP876" s="8"/>
      <c r="DQ876" s="8"/>
      <c r="DR876" s="8"/>
      <c r="DS876" s="8"/>
      <c r="DT876" s="8"/>
      <c r="DU876" s="8"/>
      <c r="DV876" s="8"/>
      <c r="DW876" s="8"/>
      <c r="DX876" s="8"/>
      <c r="DY876" s="8"/>
      <c r="DZ876" s="8"/>
      <c r="EA876" s="8"/>
      <c r="EB876" s="8"/>
      <c r="EC876" s="8"/>
      <c r="ED876" s="8"/>
      <c r="EE876" s="8"/>
      <c r="EF876" s="8"/>
      <c r="EG876" s="8"/>
      <c r="EH876" s="8"/>
      <c r="EI876" s="8"/>
      <c r="EJ876" s="8"/>
      <c r="EK876" s="8"/>
      <c r="EL876" s="8"/>
      <c r="EM876" s="8"/>
      <c r="EN876" s="8"/>
      <c r="EO876" s="8"/>
      <c r="EP876" s="8"/>
      <c r="EQ876" s="8"/>
      <c r="ER876" s="8"/>
      <c r="ES876" s="8"/>
      <c r="ET876" s="8"/>
      <c r="EU876" s="8"/>
      <c r="EV876" s="8"/>
      <c r="EW876" s="8"/>
      <c r="EX876" s="8"/>
      <c r="EY876" s="8"/>
      <c r="EZ876" s="8"/>
      <c r="FA876" s="8"/>
      <c r="FB876" s="8"/>
      <c r="FC876" s="8"/>
      <c r="FD876" s="8"/>
      <c r="FE876" s="8"/>
      <c r="FF876" s="8"/>
      <c r="FG876" s="8"/>
      <c r="FH876" s="8"/>
      <c r="FI876" s="8"/>
      <c r="FJ876" s="8"/>
      <c r="FK876" s="8"/>
      <c r="FL876" s="8"/>
      <c r="FM876" s="8"/>
      <c r="FN876" s="8"/>
      <c r="FO876" s="8"/>
      <c r="FP876" s="8"/>
      <c r="FQ876" s="8"/>
      <c r="FR876" s="8"/>
      <c r="FS876" s="8"/>
      <c r="FT876" s="8"/>
      <c r="FU876" s="8"/>
      <c r="FV876" s="8"/>
      <c r="FW876" s="8"/>
      <c r="FX876" s="8"/>
      <c r="FY876" s="8"/>
      <c r="FZ876" s="8"/>
      <c r="GA876" s="8"/>
      <c r="GB876" s="8"/>
      <c r="GC876" s="8"/>
      <c r="GD876" s="8"/>
      <c r="GE876" s="8"/>
      <c r="GF876" s="8"/>
      <c r="GG876" s="8"/>
      <c r="GH876" s="8"/>
      <c r="GI876" s="8"/>
      <c r="GJ876" s="8"/>
      <c r="GK876" s="8"/>
      <c r="GL876" s="8"/>
      <c r="GM876" s="8"/>
      <c r="GN876" s="8"/>
      <c r="GO876" s="8"/>
      <c r="GP876" s="8"/>
      <c r="GQ876" s="8"/>
      <c r="GR876" s="8"/>
      <c r="GS876" s="8"/>
      <c r="GT876" s="8"/>
      <c r="GU876" s="8"/>
      <c r="GV876" s="8"/>
      <c r="GW876" s="8"/>
      <c r="GX876" s="8"/>
      <c r="GY876" s="8"/>
      <c r="GZ876" s="8"/>
      <c r="HA876" s="8"/>
      <c r="HB876" s="8"/>
      <c r="HC876" s="8"/>
      <c r="HD876" s="8"/>
    </row>
  </sheetData>
  <mergeCells count="1">
    <mergeCell ref="E6:Q6"/>
  </mergeCells>
  <printOptions horizontalCentered="1"/>
  <pageMargins left="0.39370078740157483" right="0.39370078740157483" top="0.78740157480314965" bottom="0" header="0" footer="0"/>
  <pageSetup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6</vt:i4>
      </vt:variant>
    </vt:vector>
  </HeadingPairs>
  <TitlesOfParts>
    <vt:vector size="7" baseType="lpstr">
      <vt:lpstr>table 15</vt:lpstr>
      <vt:lpstr>'table 15'!Database</vt:lpstr>
      <vt:lpstr>'table 15'!Database_MI</vt:lpstr>
      <vt:lpstr>'table 15'!Print_Area_MI</vt:lpstr>
      <vt:lpstr>'table 15'!Print_Titles_MI</vt:lpstr>
      <vt:lpstr>'table 15'!WPrint_Area_W</vt:lpstr>
      <vt:lpstr>'table 15'!WPrint_TitlesW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2011-09-18T06:18:49Z</dcterms:created>
  <dcterms:modified xsi:type="dcterms:W3CDTF">2016-07-26T08:51:56Z</dcterms:modified>
</cp:coreProperties>
</file>