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אתר מלג\נתונים סטטיסטים\תשפ\"/>
    </mc:Choice>
  </mc:AlternateContent>
  <xr:revisionPtr revIDLastSave="0" documentId="8_{69246E43-1EBB-4640-9945-11265C5C4FCD}" xr6:coauthVersionLast="36" xr6:coauthVersionMax="36" xr10:uidLastSave="{00000000-0000-0000-0000-000000000000}"/>
  <bookViews>
    <workbookView xWindow="480" yWindow="90" windowWidth="18240" windowHeight="11820" xr2:uid="{00000000-000D-0000-FFFF-FFFF00000000}"/>
  </bookViews>
  <sheets>
    <sheet name="T5.3" sheetId="1" r:id="rId1"/>
  </sheets>
  <definedNames>
    <definedName name="_Key1" localSheetId="0" hidden="1">'T5.3'!#REF!</definedName>
    <definedName name="_Order1" hidden="1">0</definedName>
    <definedName name="_Parse_Out" localSheetId="0" hidden="1">'T5.3'!#REF!</definedName>
    <definedName name="_Regression_Int" localSheetId="0" hidden="1">1</definedName>
    <definedName name="_Sort" localSheetId="0" hidden="1">'T5.3'!#REF!</definedName>
    <definedName name="_xlnm.Criteria" localSheetId="0">'T5.3'!$AC$91:$AF$93</definedName>
    <definedName name="Criteria_MI" localSheetId="0">'T5.3'!$AC$91:$AF$93</definedName>
    <definedName name="_xlnm.Database" localSheetId="0">'T5.3'!#REF!</definedName>
    <definedName name="Database_MI" localSheetId="0">'T5.3'!#REF!</definedName>
    <definedName name="Print_Area_MI" localSheetId="0">'T5.3'!#REF!</definedName>
    <definedName name="Print_Titles_MI" localSheetId="0">'T5.3'!$999:$999</definedName>
    <definedName name="_xlnm.Print_Area" localSheetId="0">'T5.3'!$A$1:$AF$79</definedName>
    <definedName name="_xlnm.Print_Titles" localSheetId="0">'T5.3'!$999:$999</definedName>
  </definedNames>
  <calcPr calcId="191029" calcMode="manual" concurrentCalc="0"/>
</workbook>
</file>

<file path=xl/calcChain.xml><?xml version="1.0" encoding="utf-8"?>
<calcChain xmlns="http://schemas.openxmlformats.org/spreadsheetml/2006/main">
  <c r="B9" i="1" l="1"/>
  <c r="B20" i="1"/>
  <c r="B32" i="1"/>
  <c r="B52" i="1"/>
  <c r="B64" i="1"/>
  <c r="B8" i="1"/>
  <c r="B11" i="1"/>
  <c r="B12" i="1"/>
  <c r="B13" i="1"/>
  <c r="B14" i="1"/>
  <c r="B15" i="1"/>
  <c r="B16" i="1"/>
  <c r="B17" i="1"/>
  <c r="B18" i="1"/>
  <c r="C64" i="1"/>
  <c r="C52" i="1"/>
  <c r="C32" i="1"/>
  <c r="C20" i="1"/>
  <c r="C18" i="1"/>
  <c r="C17" i="1"/>
  <c r="C16" i="1"/>
  <c r="C15" i="1"/>
  <c r="C14" i="1"/>
  <c r="C13" i="1"/>
  <c r="C12" i="1"/>
  <c r="C11" i="1"/>
  <c r="C9" i="1"/>
  <c r="C8" i="1"/>
  <c r="D71" i="1"/>
  <c r="D70" i="1"/>
  <c r="D69" i="1"/>
  <c r="D40" i="1"/>
  <c r="D38" i="1"/>
  <c r="D37" i="1"/>
  <c r="D36" i="1"/>
  <c r="D35" i="1"/>
  <c r="D64" i="1"/>
  <c r="D52" i="1"/>
  <c r="D32" i="1"/>
  <c r="D20" i="1"/>
  <c r="D18" i="1"/>
  <c r="D17" i="1"/>
  <c r="D16" i="1"/>
  <c r="D15" i="1"/>
  <c r="D14" i="1"/>
  <c r="D13" i="1"/>
  <c r="D12" i="1"/>
  <c r="D11" i="1"/>
  <c r="D9" i="1"/>
  <c r="E12" i="1"/>
  <c r="E13" i="1"/>
  <c r="E14" i="1"/>
  <c r="E15" i="1"/>
  <c r="E16" i="1"/>
  <c r="E17" i="1"/>
  <c r="E18" i="1"/>
  <c r="E11" i="1"/>
  <c r="E64" i="1"/>
  <c r="E52" i="1"/>
  <c r="E32" i="1"/>
  <c r="E20" i="1"/>
  <c r="E9" i="1"/>
  <c r="E8" i="1"/>
  <c r="F52" i="1"/>
  <c r="F32" i="1"/>
  <c r="F64" i="1"/>
  <c r="F20" i="1"/>
  <c r="F8" i="1"/>
  <c r="F9" i="1"/>
  <c r="G9" i="1"/>
  <c r="G64" i="1"/>
  <c r="G52" i="1"/>
  <c r="G32" i="1"/>
  <c r="G20" i="1"/>
  <c r="G8" i="1"/>
  <c r="H20" i="1"/>
  <c r="H32" i="1"/>
  <c r="H52" i="1"/>
  <c r="H64" i="1"/>
  <c r="H8" i="1"/>
  <c r="H9" i="1"/>
  <c r="H11" i="1"/>
  <c r="H12" i="1"/>
  <c r="H13" i="1"/>
  <c r="H14" i="1"/>
  <c r="H15" i="1"/>
  <c r="H16" i="1"/>
  <c r="H17" i="1"/>
  <c r="I8" i="1"/>
  <c r="J8" i="1"/>
  <c r="K8" i="1"/>
  <c r="L8" i="1"/>
  <c r="M8" i="1"/>
  <c r="I17" i="1"/>
  <c r="J17" i="1"/>
  <c r="K17" i="1"/>
  <c r="I16" i="1"/>
  <c r="J16" i="1"/>
  <c r="K16" i="1"/>
  <c r="I15" i="1"/>
  <c r="J15" i="1"/>
  <c r="K15" i="1"/>
  <c r="I14" i="1"/>
  <c r="J14" i="1"/>
  <c r="K14" i="1"/>
  <c r="I13" i="1"/>
  <c r="J13" i="1"/>
  <c r="K13" i="1"/>
  <c r="I12" i="1"/>
  <c r="J12" i="1"/>
  <c r="K12" i="1"/>
  <c r="I11" i="1"/>
  <c r="J11" i="1"/>
  <c r="K11" i="1"/>
  <c r="I9" i="1"/>
  <c r="J9" i="1"/>
  <c r="K9" i="1"/>
  <c r="L11" i="1"/>
  <c r="L12" i="1"/>
  <c r="L13" i="1"/>
  <c r="L14" i="1"/>
  <c r="L15" i="1"/>
  <c r="L16" i="1"/>
  <c r="L17" i="1"/>
  <c r="L9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michalof</author>
  </authors>
  <commentList>
    <comment ref="O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michalof:</t>
        </r>
        <r>
          <rPr>
            <sz val="8"/>
            <color indexed="81"/>
            <rFont val="Tahoma"/>
            <family val="2"/>
          </rPr>
          <t xml:space="preserve">
בפרסום למ"ס 1348 19,402</t>
        </r>
      </text>
    </comment>
  </commentList>
</comments>
</file>

<file path=xl/sharedStrings.xml><?xml version="1.0" encoding="utf-8"?>
<sst xmlns="http://schemas.openxmlformats.org/spreadsheetml/2006/main" count="438" uniqueCount="107">
  <si>
    <t>Recipients of Degrees in Universities</t>
  </si>
  <si>
    <t>מקבלי תארים באוניברסיטאות</t>
  </si>
  <si>
    <t>by Level of Degree, Sex and Institution</t>
  </si>
  <si>
    <t>לפי תואר, מין ומוסד</t>
  </si>
  <si>
    <t>תשס"ט</t>
  </si>
  <si>
    <t>תשס"ח</t>
  </si>
  <si>
    <t>תשס"ז</t>
  </si>
  <si>
    <t>תשס"ו</t>
  </si>
  <si>
    <t>תשס"ה</t>
  </si>
  <si>
    <t>תשס"ד</t>
  </si>
  <si>
    <t>תשס"ג</t>
  </si>
  <si>
    <t>תשס"ב</t>
  </si>
  <si>
    <t>תשס"א</t>
  </si>
  <si>
    <t>תש"ס</t>
  </si>
  <si>
    <t>תשנ"ט</t>
  </si>
  <si>
    <t>תשנ"ח</t>
  </si>
  <si>
    <t>תשנ"ז</t>
  </si>
  <si>
    <t>תשנ"ו</t>
  </si>
  <si>
    <t>תשנ"ה</t>
  </si>
  <si>
    <t>תש"ן</t>
  </si>
  <si>
    <t>תשמ"ה</t>
  </si>
  <si>
    <t>תש"ם</t>
  </si>
  <si>
    <t>תשל"ה</t>
  </si>
  <si>
    <t>1974/75</t>
  </si>
  <si>
    <t>1979/80</t>
  </si>
  <si>
    <t>1984/85</t>
  </si>
  <si>
    <t>1989/90</t>
  </si>
  <si>
    <t>1994/95</t>
  </si>
  <si>
    <t>1995/96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</si>
  <si>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</si>
  <si>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</si>
  <si>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</si>
  <si>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</si>
  <si>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</si>
  <si>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</si>
  <si>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</si>
  <si>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</si>
  <si>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</si>
  <si>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99/2000</t>
  </si>
  <si>
    <t>1998/99</t>
  </si>
  <si>
    <t>1997/98</t>
  </si>
  <si>
    <t>1996/97</t>
  </si>
  <si>
    <r>
      <t xml:space="preserve">סה"כ תארים - </t>
    </r>
    <r>
      <rPr>
        <b/>
        <sz val="10"/>
        <color indexed="8"/>
        <rFont val="Times New Roman"/>
        <family val="1"/>
        <charset val="177"/>
      </rPr>
      <t xml:space="preserve"> Total of degrees</t>
    </r>
  </si>
  <si>
    <t>Total</t>
  </si>
  <si>
    <t>Grand total</t>
  </si>
  <si>
    <t>סך כולל</t>
  </si>
  <si>
    <t>thereof : Women</t>
  </si>
  <si>
    <t>מזה: נשים</t>
  </si>
  <si>
    <t>Hebrew University</t>
  </si>
  <si>
    <t>האוניברסיטה העברית</t>
  </si>
  <si>
    <t>Technion</t>
  </si>
  <si>
    <t>הטכניון</t>
  </si>
  <si>
    <t>Tel-Aviv University</t>
  </si>
  <si>
    <t>אוניברסיטת תל-אביב</t>
  </si>
  <si>
    <t>Bar-Ilan University</t>
  </si>
  <si>
    <t>אוניברסיטת בר-אילן</t>
  </si>
  <si>
    <t>Haifa University</t>
  </si>
  <si>
    <t>אוניברסיטת חיפה</t>
  </si>
  <si>
    <t>Ben-Gurion Univ. of the Negev</t>
  </si>
  <si>
    <t>אוניברסיטת בן-גוריון בנגב</t>
  </si>
  <si>
    <t>Weizmann Institute of Science</t>
  </si>
  <si>
    <t>מכון ויצמן למדע</t>
  </si>
  <si>
    <r>
      <t>תואר ראשון</t>
    </r>
    <r>
      <rPr>
        <b/>
        <sz val="10"/>
        <color indexed="8"/>
        <rFont val="Courier"/>
        <family val="3"/>
      </rPr>
      <t xml:space="preserve"> - </t>
    </r>
    <r>
      <rPr>
        <b/>
        <sz val="10"/>
        <color indexed="8"/>
        <rFont val="Times New Roman"/>
        <family val="1"/>
        <charset val="177"/>
      </rPr>
      <t>Bachelor's degree</t>
    </r>
  </si>
  <si>
    <t>סה"כ</t>
  </si>
  <si>
    <t>-</t>
  </si>
  <si>
    <r>
      <t xml:space="preserve">תואר שני </t>
    </r>
    <r>
      <rPr>
        <b/>
        <sz val="10"/>
        <color indexed="8"/>
        <rFont val="Courier"/>
        <family val="3"/>
      </rPr>
      <t xml:space="preserve">- </t>
    </r>
    <r>
      <rPr>
        <b/>
        <sz val="10"/>
        <color indexed="8"/>
        <rFont val="Times New Roman"/>
        <family val="1"/>
        <charset val="177"/>
      </rPr>
      <t>Master's degree</t>
    </r>
  </si>
  <si>
    <t>(Cont.)</t>
  </si>
  <si>
    <r>
      <t>(</t>
    </r>
    <r>
      <rPr>
        <sz val="10"/>
        <color indexed="8"/>
        <rFont val="David"/>
        <family val="2"/>
        <charset val="177"/>
      </rPr>
      <t>המשך</t>
    </r>
    <r>
      <rPr>
        <sz val="10"/>
        <color indexed="8"/>
        <rFont val="Times New Roman"/>
        <family val="1"/>
        <charset val="177"/>
      </rPr>
      <t>)</t>
    </r>
  </si>
  <si>
    <r>
      <t xml:space="preserve">תואר שלישי - </t>
    </r>
    <r>
      <rPr>
        <b/>
        <sz val="10"/>
        <color indexed="8"/>
        <rFont val="Times New Roman"/>
        <family val="1"/>
        <charset val="177"/>
      </rPr>
      <t>Doctorate</t>
    </r>
  </si>
  <si>
    <r>
      <t xml:space="preserve"> תעודה</t>
    </r>
    <r>
      <rPr>
        <sz val="10"/>
        <color indexed="8"/>
        <rFont val="Courier"/>
        <family val="3"/>
      </rPr>
      <t xml:space="preserve"> - </t>
    </r>
    <r>
      <rPr>
        <b/>
        <sz val="10"/>
        <color indexed="8"/>
        <rFont val="Times New Roman"/>
        <family val="1"/>
        <charset val="177"/>
      </rPr>
      <t>Diploma</t>
    </r>
  </si>
  <si>
    <t>לוח 16:</t>
  </si>
  <si>
    <t>Table 16:</t>
  </si>
  <si>
    <t>מקור: למ"ס</t>
  </si>
  <si>
    <t>Source: C.B.S</t>
  </si>
  <si>
    <t>תש"ע</t>
  </si>
  <si>
    <t>2009/10</t>
  </si>
  <si>
    <t>תשע"א</t>
  </si>
  <si>
    <t>תשע"ב</t>
  </si>
  <si>
    <t>תשע"ג</t>
  </si>
  <si>
    <t>2010/11</t>
  </si>
  <si>
    <t>2011/12</t>
  </si>
  <si>
    <t>2012/13</t>
  </si>
  <si>
    <t>תשע"ד</t>
  </si>
  <si>
    <t>2013/14</t>
  </si>
  <si>
    <t>תשע"ה</t>
  </si>
  <si>
    <t>2014/15</t>
  </si>
  <si>
    <t>תשע"ו</t>
  </si>
  <si>
    <t>2015/16</t>
  </si>
  <si>
    <t xml:space="preserve">  אוניברסיטת אריאל בשומרון</t>
  </si>
  <si>
    <t xml:space="preserve"> Ariel University</t>
  </si>
  <si>
    <t xml:space="preserve">הערות: </t>
  </si>
  <si>
    <t>Notes:</t>
  </si>
  <si>
    <t>Since 2015/16 data on Ariel University is included with the data on universities.</t>
  </si>
  <si>
    <t>מתשע"ו נתוני אריאל כלולים בתוך נתוני האוניברסיטאות.</t>
  </si>
  <si>
    <t>תשע"ז</t>
  </si>
  <si>
    <t>2016/17</t>
  </si>
  <si>
    <t>תשע"ח</t>
  </si>
  <si>
    <t>2017/18</t>
  </si>
  <si>
    <t>תשע"ט</t>
  </si>
  <si>
    <t>2018/19</t>
  </si>
  <si>
    <t>תש"ף</t>
  </si>
  <si>
    <t>2019/20</t>
  </si>
  <si>
    <t>..</t>
  </si>
  <si>
    <t>הנתונים אינם כוללים מקבלי תואר שלישי באוניברסיטת אריאל  (בתשע"ז .., בתשע"ח 14, בתשע"ט 27 ובתש"ף 42).</t>
  </si>
  <si>
    <t>.. - מספרים קטנים שאינם ניתנים לפרסום</t>
  </si>
  <si>
    <t>Data doesn't include Doctoral recipients in Ariel University  (.. in 2016/17,14 in 2017/18, 27 in 2018\19 and 42 in 2019/20).</t>
  </si>
  <si>
    <t>.. - small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</si>
</sst>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_)"/>
    <numFmt numFmtId="165" formatCode="#."/>
    <numFmt numFmtId="166" formatCode="#.00"/>
    <numFmt numFmtId="167" formatCode="_ * #,##0_ ;_ * \-#,##0_ ;_ * &quot;-&quot;??_ ;_ @_ "/>
    <numFmt numFmtId="168" formatCode="0.0%"/>
  </numFmts>
  <fonts count="47">
    <font>
      <sz val="12"/>
      <name val="Courier"/>
      <charset val="177"/>
    </font>
    <font>
      <b/>
      <sz val="14"/>
      <color indexed="12"/>
      <name val="Times New Roman"/>
      <family val="1"/>
      <charset val="177"/>
    </font>
    <font>
      <sz val="12"/>
      <color indexed="12"/>
      <name val="Arial"/>
      <family val="2"/>
      <charset val="177"/>
    </font>
    <font>
      <sz val="12"/>
      <color indexed="8"/>
      <name val="Arial"/>
      <family val="2"/>
      <charset val="177"/>
    </font>
    <font>
      <sz val="12"/>
      <name val="Arial"/>
      <family val="2"/>
      <charset val="177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1"/>
      <color indexed="8"/>
      <name val="Times New Roman"/>
      <family val="1"/>
      <charset val="177"/>
    </font>
    <font>
      <sz val="11"/>
      <color indexed="8"/>
      <name val="David"/>
      <family val="2"/>
      <charset val="177"/>
    </font>
    <font>
      <sz val="12"/>
      <name val="Courier"/>
      <family val="3"/>
    </font>
    <font>
      <sz val="9"/>
      <color indexed="8"/>
      <name val="David"/>
      <family val="2"/>
      <charset val="177"/>
    </font>
    <font>
      <u/>
      <sz val="12"/>
      <color indexed="8"/>
      <name val="Arial"/>
      <family val="2"/>
      <charset val="177"/>
    </font>
    <font>
      <sz val="9"/>
      <color indexed="8"/>
      <name val="Times New Roman"/>
      <family val="1"/>
      <charset val="177"/>
    </font>
    <font>
      <b/>
      <sz val="10"/>
      <color indexed="8"/>
      <name val="David"/>
      <family val="2"/>
      <charset val="177"/>
    </font>
    <font>
      <b/>
      <sz val="10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b/>
      <sz val="8.5"/>
      <color indexed="8"/>
      <name val="Times New Roman"/>
      <family val="1"/>
      <charset val="177"/>
    </font>
    <font>
      <b/>
      <sz val="9"/>
      <color indexed="8"/>
      <name val="David"/>
      <family val="2"/>
      <charset val="177"/>
    </font>
    <font>
      <sz val="8.5"/>
      <color indexed="8"/>
      <name val="Times New Roman"/>
      <family val="1"/>
      <charset val="177"/>
    </font>
    <font>
      <sz val="9"/>
      <color indexed="8"/>
      <name val="Arial"/>
      <family val="2"/>
      <charset val="177"/>
    </font>
    <font>
      <sz val="8.5"/>
      <color indexed="8"/>
      <name val="David"/>
      <family val="2"/>
      <charset val="177"/>
    </font>
    <font>
      <b/>
      <sz val="10"/>
      <color indexed="8"/>
      <name val="Courier"/>
      <family val="3"/>
    </font>
    <font>
      <sz val="10"/>
      <name val="Arial"/>
      <family val="2"/>
    </font>
    <font>
      <sz val="8.5"/>
      <name val="Arial"/>
      <family val="2"/>
      <charset val="177"/>
    </font>
    <font>
      <sz val="11"/>
      <name val="Times New Roman"/>
      <family val="1"/>
      <charset val="177"/>
    </font>
    <font>
      <sz val="12"/>
      <color indexed="8"/>
      <name val="Courier"/>
      <family val="3"/>
    </font>
    <font>
      <sz val="10"/>
      <color indexed="8"/>
      <name val="Times New Roman"/>
      <family val="1"/>
      <charset val="177"/>
    </font>
    <font>
      <sz val="10"/>
      <color indexed="8"/>
      <name val="David"/>
      <family val="2"/>
      <charset val="177"/>
    </font>
    <font>
      <sz val="10"/>
      <name val="Arial"/>
      <family val="2"/>
      <charset val="177"/>
    </font>
    <font>
      <sz val="10"/>
      <color indexed="8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David"/>
      <family val="2"/>
      <charset val="177"/>
    </font>
    <font>
      <sz val="10"/>
      <name val="Times New Roman"/>
      <family val="1"/>
      <charset val="177"/>
    </font>
    <font>
      <b/>
      <sz val="10"/>
      <name val="Arial"/>
      <family val="2"/>
    </font>
    <font>
      <sz val="10"/>
      <name val="Times New Roman"/>
      <family val="1"/>
    </font>
    <font>
      <sz val="9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8"/>
      <color theme="1"/>
      <name val="Times New Roman"/>
      <family val="1"/>
      <scheme val="major"/>
    </font>
    <font>
      <sz val="8"/>
      <color theme="1"/>
      <name val="Arial"/>
      <family val="2"/>
      <charset val="177"/>
      <scheme val="minor"/>
    </font>
    <font>
      <sz val="8.5"/>
      <color indexed="8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sz val="12"/>
      <color indexed="10"/>
      <name val="Courier"/>
      <family val="3"/>
    </font>
    <font>
      <sz val="9"/>
      <color indexed="10"/>
      <name val="David"/>
      <family val="2"/>
      <charset val="177"/>
    </font>
    <font>
      <sz val="9"/>
      <name val="Times New Roman"/>
      <family val="1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12">
    <xf numFmtId="0" fontId="0" fillId="0" borderId="0"/>
    <xf numFmtId="43" fontId="39" fillId="0" borderId="0" applyFont="0" applyFill="0" applyBorder="0" applyAlignment="0" applyProtection="0"/>
    <xf numFmtId="165" fontId="32" fillId="0" borderId="0">
      <protection locked="0"/>
    </xf>
    <xf numFmtId="166" fontId="32" fillId="0" borderId="0">
      <protection locked="0"/>
    </xf>
    <xf numFmtId="165" fontId="33" fillId="0" borderId="0">
      <protection locked="0"/>
    </xf>
    <xf numFmtId="165" fontId="33" fillId="0" borderId="0">
      <protection locked="0"/>
    </xf>
    <xf numFmtId="0" fontId="9" fillId="0" borderId="0" applyFont="0"/>
    <xf numFmtId="0" fontId="9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5" fontId="32" fillId="0" borderId="1">
      <protection locked="0"/>
    </xf>
  </cellStyleXfs>
  <cellXfs count="89">
    <xf numFmtId="0" fontId="0" fillId="0" borderId="0" xfId="0"/>
    <xf numFmtId="37" fontId="15" fillId="0" borderId="0" xfId="0" applyNumberFormat="1" applyFont="1" applyFill="1" applyBorder="1" applyAlignment="1" applyProtection="1">
      <alignment horizontal="left" vertical="center" shrinkToFit="1"/>
    </xf>
    <xf numFmtId="37" fontId="12" fillId="0" borderId="0" xfId="0" applyNumberFormat="1" applyFont="1" applyFill="1" applyBorder="1" applyAlignment="1" applyProtection="1">
      <alignment horizontal="left" vertical="center" shrinkToFit="1"/>
    </xf>
    <xf numFmtId="37" fontId="18" fillId="0" borderId="0" xfId="0" applyNumberFormat="1" applyFont="1" applyFill="1" applyBorder="1" applyAlignment="1" applyProtection="1">
      <alignment horizontal="left" vertical="center" shrinkToFit="1"/>
    </xf>
    <xf numFmtId="3" fontId="18" fillId="0" borderId="0" xfId="0" applyNumberFormat="1" applyFont="1" applyFill="1" applyAlignment="1" applyProtection="1">
      <alignment vertical="center"/>
    </xf>
    <xf numFmtId="37" fontId="18" fillId="0" borderId="0" xfId="0" applyNumberFormat="1" applyFont="1" applyFill="1" applyAlignment="1" applyProtection="1">
      <alignment vertical="center"/>
    </xf>
    <xf numFmtId="37" fontId="20" fillId="0" borderId="0" xfId="0" applyNumberFormat="1" applyFont="1" applyFill="1" applyAlignment="1" applyProtection="1">
      <alignment horizontal="right" vertical="center"/>
    </xf>
    <xf numFmtId="37" fontId="18" fillId="0" borderId="0" xfId="0" applyNumberFormat="1" applyFont="1" applyFill="1" applyBorder="1" applyAlignment="1" applyProtection="1">
      <alignment horizontal="left" vertical="center" wrapText="1"/>
    </xf>
    <xf numFmtId="37" fontId="20" fillId="0" borderId="0" xfId="0" applyNumberFormat="1" applyFont="1" applyFill="1" applyAlignment="1" applyProtection="1">
      <alignment horizontal="right" vertical="center" wrapText="1"/>
    </xf>
    <xf numFmtId="3" fontId="18" fillId="0" borderId="0" xfId="0" applyNumberFormat="1" applyFont="1" applyFill="1" applyAlignment="1" applyProtection="1">
      <alignment horizontal="right" vertical="center"/>
    </xf>
    <xf numFmtId="3" fontId="16" fillId="0" borderId="0" xfId="0" applyNumberFormat="1" applyFont="1" applyFill="1" applyAlignment="1" applyProtection="1">
      <alignment vertical="center"/>
    </xf>
    <xf numFmtId="167" fontId="40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3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37" fontId="10" fillId="0" borderId="0" xfId="7" applyNumberFormat="1" applyFont="1" applyFill="1" applyAlignment="1" applyProtection="1">
      <alignment horizontal="right" vertical="center"/>
    </xf>
    <xf numFmtId="37" fontId="10" fillId="0" borderId="0" xfId="0" applyNumberFormat="1" applyFont="1" applyFill="1" applyAlignment="1" applyProtection="1">
      <alignment horizontal="right" vertical="center"/>
    </xf>
    <xf numFmtId="37" fontId="11" fillId="0" borderId="0" xfId="0" applyNumberFormat="1" applyFont="1" applyFill="1" applyAlignment="1" applyProtection="1">
      <alignment horizontal="right" vertical="center"/>
    </xf>
    <xf numFmtId="49" fontId="12" fillId="0" borderId="2" xfId="7" quotePrefix="1" applyNumberFormat="1" applyFont="1" applyFill="1" applyBorder="1" applyAlignment="1" applyProtection="1">
      <alignment horizontal="right" vertical="center"/>
    </xf>
    <xf numFmtId="37" fontId="12" fillId="0" borderId="2" xfId="7" quotePrefix="1" applyNumberFormat="1" applyFont="1" applyFill="1" applyBorder="1" applyAlignment="1" applyProtection="1">
      <alignment horizontal="right" vertical="center"/>
    </xf>
    <xf numFmtId="37" fontId="12" fillId="0" borderId="2" xfId="0" quotePrefix="1" applyNumberFormat="1" applyFont="1" applyFill="1" applyBorder="1" applyAlignment="1" applyProtection="1">
      <alignment horizontal="right" vertical="center"/>
    </xf>
    <xf numFmtId="37" fontId="12" fillId="0" borderId="2" xfId="0" applyNumberFormat="1" applyFont="1" applyFill="1" applyBorder="1" applyAlignment="1" applyProtection="1">
      <alignment horizontal="right" vertical="center"/>
    </xf>
    <xf numFmtId="37" fontId="16" fillId="0" borderId="0" xfId="0" applyNumberFormat="1" applyFont="1" applyFill="1" applyAlignment="1" applyProtection="1">
      <alignment vertical="center"/>
    </xf>
    <xf numFmtId="37" fontId="17" fillId="0" borderId="0" xfId="0" applyNumberFormat="1" applyFont="1" applyFill="1" applyAlignment="1" applyProtection="1">
      <alignment horizontal="right" vertical="center"/>
    </xf>
    <xf numFmtId="37" fontId="19" fillId="0" borderId="0" xfId="0" applyNumberFormat="1" applyFont="1" applyFill="1" applyAlignment="1" applyProtection="1">
      <alignment vertical="center"/>
    </xf>
    <xf numFmtId="3" fontId="4" fillId="0" borderId="0" xfId="0" applyNumberFormat="1" applyFont="1" applyAlignment="1">
      <alignment vertical="center"/>
    </xf>
    <xf numFmtId="167" fontId="41" fillId="0" borderId="0" xfId="1" applyNumberFormat="1" applyFont="1" applyAlignment="1">
      <alignment vertical="center"/>
    </xf>
    <xf numFmtId="0" fontId="22" fillId="0" borderId="0" xfId="8" applyAlignment="1">
      <alignment vertical="center"/>
    </xf>
    <xf numFmtId="3" fontId="42" fillId="0" borderId="0" xfId="0" applyNumberFormat="1" applyFont="1" applyFill="1" applyAlignment="1" applyProtection="1">
      <alignment horizontal="right" vertical="center"/>
    </xf>
    <xf numFmtId="0" fontId="23" fillId="0" borderId="0" xfId="0" applyFont="1" applyAlignment="1">
      <alignment vertical="center"/>
    </xf>
    <xf numFmtId="37" fontId="12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7" fontId="25" fillId="0" borderId="0" xfId="0" applyNumberFormat="1" applyFont="1" applyFill="1" applyAlignment="1" applyProtection="1">
      <alignment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7" fontId="4" fillId="0" borderId="0" xfId="0" applyNumberFormat="1" applyFont="1" applyAlignment="1" applyProtection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9" applyFont="1" applyAlignment="1">
      <alignment vertical="center"/>
    </xf>
    <xf numFmtId="0" fontId="22" fillId="0" borderId="0" xfId="9" applyAlignment="1">
      <alignment vertical="center"/>
    </xf>
    <xf numFmtId="0" fontId="22" fillId="0" borderId="0" xfId="9" applyBorder="1" applyAlignment="1">
      <alignment vertical="center"/>
    </xf>
    <xf numFmtId="0" fontId="22" fillId="0" borderId="0" xfId="9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37" fontId="3" fillId="0" borderId="0" xfId="0" applyNumberFormat="1" applyFon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right" vertical="center"/>
    </xf>
    <xf numFmtId="3" fontId="36" fillId="0" borderId="0" xfId="0" applyNumberFormat="1" applyFont="1" applyFill="1" applyBorder="1"/>
    <xf numFmtId="0" fontId="22" fillId="0" borderId="0" xfId="0" applyFont="1" applyFill="1"/>
    <xf numFmtId="0" fontId="35" fillId="0" borderId="0" xfId="6" applyFont="1" applyFill="1"/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34" fillId="0" borderId="0" xfId="0" applyFont="1" applyFill="1" applyBorder="1"/>
    <xf numFmtId="0" fontId="37" fillId="0" borderId="0" xfId="6" applyFont="1" applyFill="1"/>
    <xf numFmtId="0" fontId="22" fillId="0" borderId="0" xfId="0" applyFont="1" applyFill="1" applyBorder="1"/>
    <xf numFmtId="168" fontId="22" fillId="0" borderId="0" xfId="10" applyNumberFormat="1" applyFont="1" applyFill="1" applyBorder="1"/>
    <xf numFmtId="3" fontId="22" fillId="0" borderId="0" xfId="0" applyNumberFormat="1" applyFont="1" applyFill="1" applyBorder="1"/>
    <xf numFmtId="0" fontId="37" fillId="0" borderId="0" xfId="0" applyFont="1" applyAlignment="1">
      <alignment horizontal="left" vertical="center" readingOrder="1"/>
    </xf>
    <xf numFmtId="0" fontId="38" fillId="0" borderId="0" xfId="0" applyFont="1" applyFill="1" applyBorder="1" applyAlignment="1"/>
    <xf numFmtId="0" fontId="43" fillId="0" borderId="0" xfId="0" applyFont="1" applyAlignment="1"/>
    <xf numFmtId="0" fontId="0" fillId="0" borderId="0" xfId="0" applyNumberFormat="1"/>
    <xf numFmtId="0" fontId="4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4" fillId="0" borderId="0" xfId="6" applyFont="1" applyFill="1"/>
    <xf numFmtId="0" fontId="45" fillId="0" borderId="0" xfId="6" applyFont="1" applyFill="1" applyAlignment="1">
      <alignment horizontal="right"/>
    </xf>
    <xf numFmtId="0" fontId="45" fillId="0" borderId="0" xfId="6" applyFont="1" applyFill="1" applyAlignment="1">
      <alignment horizontal="right" readingOrder="2"/>
    </xf>
    <xf numFmtId="0" fontId="9" fillId="0" borderId="0" xfId="6" applyFont="1" applyFill="1"/>
    <xf numFmtId="0" fontId="38" fillId="0" borderId="0" xfId="6" applyFont="1" applyFill="1" applyAlignment="1">
      <alignment horizontal="right"/>
    </xf>
    <xf numFmtId="0" fontId="38" fillId="0" borderId="0" xfId="6" applyFont="1" applyFill="1" applyAlignment="1">
      <alignment horizontal="right" readingOrder="2"/>
    </xf>
    <xf numFmtId="0" fontId="46" fillId="0" borderId="0" xfId="6" applyFont="1" applyFill="1" applyAlignment="1">
      <alignment horizontal="left"/>
    </xf>
    <xf numFmtId="0" fontId="46" fillId="0" borderId="0" xfId="6" applyFont="1" applyFill="1" applyAlignment="1">
      <alignment horizontal="left" readingOrder="1"/>
    </xf>
    <xf numFmtId="37" fontId="12" fillId="0" borderId="0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Alignment="1">
      <alignment horizontal="right" vertical="center"/>
    </xf>
    <xf numFmtId="37" fontId="18" fillId="0" borderId="0" xfId="0" applyNumberFormat="1" applyFont="1" applyFill="1" applyBorder="1" applyAlignment="1" applyProtection="1">
      <alignment horizontal="right" vertical="center" shrinkToFit="1"/>
    </xf>
    <xf numFmtId="37" fontId="18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horizontal="center" vertical="center"/>
    </xf>
    <xf numFmtId="37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2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Normal_Tables301-307" xfId="6" xr:uid="{00000000-0005-0000-0000-000006000000}"/>
    <cellStyle name="Normal_Tables501-508" xfId="7" xr:uid="{00000000-0005-0000-0000-000007000000}"/>
    <cellStyle name="Normal_גיליון2" xfId="8" xr:uid="{00000000-0005-0000-0000-000008000000}"/>
    <cellStyle name="Normal_חומר לפואד_260409" xfId="9" xr:uid="{00000000-0005-0000-0000-000009000000}"/>
    <cellStyle name="Percent" xfId="10" builtinId="5"/>
    <cellStyle name="Total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G1" transitionEvaluation="1">
    <pageSetUpPr autoPageBreaks="0"/>
  </sheetPr>
  <dimension ref="A1:BZ934"/>
  <sheetViews>
    <sheetView tabSelected="1" topLeftCell="G1" zoomScaleNormal="100" zoomScaleSheetLayoutView="100" workbookViewId="0">
      <pane ySplit="2145" topLeftCell="A64" activePane="bottomLeft"/>
      <selection activeCell="B5" sqref="B5"/>
      <selection pane="bottomLeft" activeCell="F84" sqref="F84"/>
    </sheetView>
  </sheetViews>
  <sheetFormatPr defaultColWidth="9.77734375" defaultRowHeight="15"/>
  <cols>
    <col min="1" max="1" width="12.109375" style="12" customWidth="1"/>
    <col min="2" max="2" width="6.88671875" style="12" customWidth="1"/>
    <col min="3" max="6" width="6.33203125" style="12" customWidth="1"/>
    <col min="7" max="11" width="5.77734375" style="12" customWidth="1"/>
    <col min="12" max="20" width="5.5546875" style="12" customWidth="1"/>
    <col min="21" max="21" width="6" style="12" customWidth="1"/>
    <col min="22" max="24" width="5.5546875" style="12" customWidth="1"/>
    <col min="25" max="25" width="5.5546875" style="33" customWidth="1"/>
    <col min="26" max="31" width="5.5546875" style="12" customWidth="1"/>
    <col min="32" max="32" width="11.77734375" style="12" customWidth="1"/>
    <col min="33" max="35" width="9.77734375" style="12"/>
    <col min="37" max="16384" width="9.77734375" style="12"/>
  </cols>
  <sheetData>
    <row r="1" spans="1:78" ht="21.9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6"/>
      <c r="Z1" s="16"/>
      <c r="AA1" s="17"/>
      <c r="AB1" s="16"/>
      <c r="AC1" s="17"/>
      <c r="AD1" s="17"/>
      <c r="AE1" s="17"/>
      <c r="AF1" s="18" t="s">
        <v>70</v>
      </c>
      <c r="AG1" s="13"/>
      <c r="AH1" s="13"/>
      <c r="AI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</row>
    <row r="2" spans="1:78" ht="15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3"/>
      <c r="Y2" s="19"/>
      <c r="Z2" s="20"/>
      <c r="AA2" s="13"/>
      <c r="AC2" s="20"/>
      <c r="AD2" s="20"/>
      <c r="AE2" s="20"/>
      <c r="AF2" s="18" t="s">
        <v>1</v>
      </c>
      <c r="AG2" s="13"/>
      <c r="AH2" s="13"/>
      <c r="AI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</row>
    <row r="3" spans="1:78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19"/>
      <c r="AA3" s="13"/>
      <c r="AC3" s="13"/>
      <c r="AD3" s="20"/>
      <c r="AE3" s="20"/>
      <c r="AF3" s="22" t="s">
        <v>3</v>
      </c>
      <c r="AG3" s="13"/>
      <c r="AH3" s="13"/>
      <c r="AI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</row>
    <row r="4" spans="1:78" ht="10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19"/>
      <c r="AA4" s="13"/>
      <c r="AB4" s="20"/>
      <c r="AC4" s="20"/>
      <c r="AD4" s="20"/>
      <c r="AE4" s="20"/>
      <c r="AF4" s="20"/>
      <c r="AG4" s="13"/>
      <c r="AH4"/>
      <c r="AI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78" ht="15.75">
      <c r="A5" s="23"/>
      <c r="B5" s="23" t="s">
        <v>100</v>
      </c>
      <c r="C5" s="23" t="s">
        <v>98</v>
      </c>
      <c r="D5" s="23" t="s">
        <v>96</v>
      </c>
      <c r="E5" s="23" t="s">
        <v>94</v>
      </c>
      <c r="F5" s="23" t="s">
        <v>86</v>
      </c>
      <c r="G5" s="23" t="s">
        <v>84</v>
      </c>
      <c r="H5" s="23" t="s">
        <v>82</v>
      </c>
      <c r="I5" s="23" t="s">
        <v>78</v>
      </c>
      <c r="J5" s="23" t="s">
        <v>77</v>
      </c>
      <c r="K5" s="23" t="s">
        <v>76</v>
      </c>
      <c r="L5" s="23" t="s">
        <v>74</v>
      </c>
      <c r="M5" s="23" t="s">
        <v>4</v>
      </c>
      <c r="N5" s="23" t="s">
        <v>5</v>
      </c>
      <c r="O5" s="23" t="s">
        <v>6</v>
      </c>
      <c r="P5" s="23" t="s">
        <v>7</v>
      </c>
      <c r="Q5" s="24" t="s">
        <v>8</v>
      </c>
      <c r="R5" s="24" t="s">
        <v>9</v>
      </c>
      <c r="S5" s="24" t="s">
        <v>10</v>
      </c>
      <c r="T5" s="24" t="s">
        <v>11</v>
      </c>
      <c r="U5" s="24" t="s">
        <v>12</v>
      </c>
      <c r="V5" s="24" t="s">
        <v>13</v>
      </c>
      <c r="W5" s="24" t="s">
        <v>14</v>
      </c>
      <c r="X5" s="24" t="s">
        <v>15</v>
      </c>
      <c r="Y5" s="24" t="s">
        <v>16</v>
      </c>
      <c r="Z5" s="24" t="s">
        <v>17</v>
      </c>
      <c r="AA5" s="24" t="s">
        <v>18</v>
      </c>
      <c r="AB5" s="24" t="s">
        <v>19</v>
      </c>
      <c r="AC5" s="24" t="s">
        <v>20</v>
      </c>
      <c r="AD5" s="24" t="s">
        <v>21</v>
      </c>
      <c r="AE5" s="24" t="s">
        <v>22</v>
      </c>
      <c r="AF5" s="25"/>
      <c r="AG5" s="13"/>
      <c r="AH5" s="68"/>
      <c r="AI5" s="68"/>
      <c r="AK5" s="69"/>
      <c r="AL5" s="69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</row>
    <row r="6" spans="1:78" ht="15.75">
      <c r="A6" s="26"/>
      <c r="B6" s="26" t="s">
        <v>101</v>
      </c>
      <c r="C6" s="26" t="s">
        <v>99</v>
      </c>
      <c r="D6" s="26" t="s">
        <v>97</v>
      </c>
      <c r="E6" s="26" t="s">
        <v>95</v>
      </c>
      <c r="F6" s="26" t="s">
        <v>87</v>
      </c>
      <c r="G6" s="26" t="s">
        <v>85</v>
      </c>
      <c r="H6" s="26" t="s">
        <v>83</v>
      </c>
      <c r="I6" s="26" t="s">
        <v>81</v>
      </c>
      <c r="J6" s="26" t="s">
        <v>80</v>
      </c>
      <c r="K6" s="26" t="s">
        <v>79</v>
      </c>
      <c r="L6" s="27" t="s">
        <v>75</v>
      </c>
      <c r="M6" s="27" t="s">
        <v>29</v>
      </c>
      <c r="N6" s="27" t="s">
        <v>30</v>
      </c>
      <c r="O6" s="27" t="s">
        <v>31</v>
      </c>
      <c r="P6" s="27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28" t="s">
        <v>39</v>
      </c>
      <c r="X6" s="28" t="s">
        <v>40</v>
      </c>
      <c r="Y6" s="28" t="s">
        <v>41</v>
      </c>
      <c r="Z6" s="28" t="s">
        <v>28</v>
      </c>
      <c r="AA6" s="28" t="s">
        <v>27</v>
      </c>
      <c r="AB6" s="28" t="s">
        <v>26</v>
      </c>
      <c r="AC6" s="29" t="s">
        <v>25</v>
      </c>
      <c r="AD6" s="29" t="s">
        <v>24</v>
      </c>
      <c r="AE6" s="29" t="s">
        <v>23</v>
      </c>
      <c r="AG6" s="13"/>
      <c r="AH6" s="68"/>
      <c r="AI6" s="70"/>
      <c r="AK6" s="69"/>
      <c r="AL6" s="6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pans="1:78" ht="18" customHeight="1">
      <c r="A7" s="86" t="s">
        <v>42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13"/>
      <c r="AH7" s="68"/>
      <c r="AI7" s="70"/>
      <c r="AK7" s="69"/>
      <c r="AL7" s="6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pans="1:78" ht="18" customHeight="1">
      <c r="A8" s="1" t="s">
        <v>44</v>
      </c>
      <c r="B8" s="10">
        <f t="shared" ref="B8:G8" si="0">B20+B32+B52+B64</f>
        <v>35357</v>
      </c>
      <c r="C8" s="10">
        <f t="shared" si="0"/>
        <v>36037</v>
      </c>
      <c r="D8" s="10">
        <f t="shared" si="0"/>
        <v>36858</v>
      </c>
      <c r="E8" s="10">
        <f t="shared" si="0"/>
        <v>37792</v>
      </c>
      <c r="F8" s="10">
        <f t="shared" si="0"/>
        <v>37512</v>
      </c>
      <c r="G8" s="10">
        <f t="shared" si="0"/>
        <v>34461</v>
      </c>
      <c r="H8" s="10">
        <f t="shared" ref="H8:M8" si="1">H20+H32+H52+H64</f>
        <v>35568</v>
      </c>
      <c r="I8" s="10">
        <f t="shared" si="1"/>
        <v>35693</v>
      </c>
      <c r="J8" s="10">
        <f t="shared" si="1"/>
        <v>35338</v>
      </c>
      <c r="K8" s="10">
        <f t="shared" si="1"/>
        <v>34013</v>
      </c>
      <c r="L8" s="10">
        <f t="shared" si="1"/>
        <v>33416</v>
      </c>
      <c r="M8" s="10">
        <f t="shared" si="1"/>
        <v>32189</v>
      </c>
      <c r="N8" s="10">
        <v>32830</v>
      </c>
      <c r="O8" s="10">
        <v>33380</v>
      </c>
      <c r="P8" s="10">
        <v>32254</v>
      </c>
      <c r="Q8" s="10">
        <v>30779</v>
      </c>
      <c r="R8" s="10">
        <v>30219</v>
      </c>
      <c r="S8" s="10">
        <v>29478</v>
      </c>
      <c r="T8" s="10">
        <v>28104</v>
      </c>
      <c r="U8" s="10">
        <v>26678</v>
      </c>
      <c r="V8" s="10">
        <v>26743</v>
      </c>
      <c r="W8" s="10">
        <v>24955</v>
      </c>
      <c r="X8" s="10">
        <v>23807</v>
      </c>
      <c r="Y8" s="10">
        <v>23106</v>
      </c>
      <c r="Z8" s="30">
        <v>21004</v>
      </c>
      <c r="AA8" s="30">
        <v>18339</v>
      </c>
      <c r="AB8" s="30">
        <v>13915</v>
      </c>
      <c r="AC8" s="30">
        <v>11218</v>
      </c>
      <c r="AD8" s="30">
        <v>9371</v>
      </c>
      <c r="AE8" s="30">
        <v>8799</v>
      </c>
      <c r="AF8" s="31" t="s">
        <v>45</v>
      </c>
      <c r="AG8"/>
      <c r="AH8"/>
      <c r="AI8"/>
      <c r="AL8" s="6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ht="18" customHeight="1">
      <c r="A9" s="2" t="s">
        <v>46</v>
      </c>
      <c r="B9" s="4">
        <f>B21+B53+B33+B65</f>
        <v>20041</v>
      </c>
      <c r="C9" s="4">
        <f>C21+C53+C33+C65</f>
        <v>20278</v>
      </c>
      <c r="D9" s="4">
        <f>D21+D53+D33+D65</f>
        <v>21252</v>
      </c>
      <c r="E9" s="4">
        <f>E21+E53+E33+E65</f>
        <v>21801</v>
      </c>
      <c r="F9" s="4">
        <f t="shared" ref="F9:L9" si="2">F21+F53+F33+F65</f>
        <v>21612</v>
      </c>
      <c r="G9" s="4">
        <f t="shared" si="2"/>
        <v>19639</v>
      </c>
      <c r="H9" s="4">
        <f t="shared" si="2"/>
        <v>20226</v>
      </c>
      <c r="I9" s="4">
        <f t="shared" si="2"/>
        <v>20548</v>
      </c>
      <c r="J9" s="4">
        <f t="shared" si="2"/>
        <v>20113</v>
      </c>
      <c r="K9" s="4">
        <f t="shared" si="2"/>
        <v>19301</v>
      </c>
      <c r="L9" s="4">
        <f t="shared" si="2"/>
        <v>18903</v>
      </c>
      <c r="M9" s="4">
        <v>18179</v>
      </c>
      <c r="N9" s="4">
        <v>18825</v>
      </c>
      <c r="O9" s="4">
        <v>19405</v>
      </c>
      <c r="P9" s="4">
        <v>18804</v>
      </c>
      <c r="Q9" s="4">
        <v>18034</v>
      </c>
      <c r="R9" s="4">
        <v>17737</v>
      </c>
      <c r="S9" s="4">
        <v>17397</v>
      </c>
      <c r="T9" s="4">
        <v>16563</v>
      </c>
      <c r="U9" s="4">
        <v>15782</v>
      </c>
      <c r="V9" s="4">
        <v>15683</v>
      </c>
      <c r="W9" s="4">
        <v>14517</v>
      </c>
      <c r="X9" s="4">
        <v>13642</v>
      </c>
      <c r="Y9" s="4">
        <v>12959</v>
      </c>
      <c r="Z9" s="5">
        <v>11702</v>
      </c>
      <c r="AA9" s="5">
        <v>10035</v>
      </c>
      <c r="AB9" s="5">
        <v>7039</v>
      </c>
      <c r="AC9" s="5">
        <v>5443</v>
      </c>
      <c r="AD9" s="5">
        <v>4223</v>
      </c>
      <c r="AE9" s="5">
        <v>3780</v>
      </c>
      <c r="AF9" s="24" t="s">
        <v>47</v>
      </c>
      <c r="AG9" s="68"/>
      <c r="AH9" s="69"/>
      <c r="AI9" s="69"/>
      <c r="AL9" s="69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ht="9.9499999999999993" customHeight="1">
      <c r="A10" s="32"/>
      <c r="B10" s="32"/>
      <c r="C10" s="32"/>
      <c r="D10" s="32"/>
      <c r="E10" s="32"/>
      <c r="F10" s="32"/>
      <c r="G10" s="1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4"/>
      <c r="Y10" s="4"/>
      <c r="Z10" s="5"/>
      <c r="AA10" s="5"/>
      <c r="AB10" s="5"/>
      <c r="AC10" s="5"/>
      <c r="AD10" s="5"/>
      <c r="AE10" s="5"/>
      <c r="AF10" s="24"/>
      <c r="AG10" s="71"/>
      <c r="AH10" s="69"/>
      <c r="AI10" s="69"/>
      <c r="AL10" s="69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ht="20.100000000000001" customHeight="1">
      <c r="A11" s="3" t="s">
        <v>48</v>
      </c>
      <c r="B11" s="4">
        <f>+B23+B35+B55+B67</f>
        <v>5383</v>
      </c>
      <c r="C11" s="4">
        <f>+C23+C35+C55+C67</f>
        <v>5527</v>
      </c>
      <c r="D11" s="4">
        <f>+D23+D35+D55+D67</f>
        <v>5451</v>
      </c>
      <c r="E11" s="4">
        <f>+E23+E35+E55+E67</f>
        <v>5630</v>
      </c>
      <c r="F11" s="11">
        <v>5402</v>
      </c>
      <c r="G11" s="11">
        <v>5271</v>
      </c>
      <c r="H11" s="4">
        <f t="shared" ref="H11:L17" si="3">H23+H55+H35+H67</f>
        <v>5596</v>
      </c>
      <c r="I11" s="4">
        <f t="shared" si="3"/>
        <v>5410</v>
      </c>
      <c r="J11" s="4">
        <f t="shared" si="3"/>
        <v>5190</v>
      </c>
      <c r="K11" s="4">
        <f t="shared" si="3"/>
        <v>5296</v>
      </c>
      <c r="L11" s="4">
        <f t="shared" si="3"/>
        <v>5337</v>
      </c>
      <c r="M11" s="4">
        <v>4931</v>
      </c>
      <c r="N11" s="4">
        <v>5402</v>
      </c>
      <c r="O11" s="4">
        <v>5389</v>
      </c>
      <c r="P11" s="4">
        <v>5324</v>
      </c>
      <c r="Q11" s="4">
        <v>5416</v>
      </c>
      <c r="R11" s="4">
        <v>5385</v>
      </c>
      <c r="S11" s="4">
        <v>5319</v>
      </c>
      <c r="T11" s="4">
        <v>5417</v>
      </c>
      <c r="U11" s="4">
        <v>5079</v>
      </c>
      <c r="V11" s="4">
        <v>5585</v>
      </c>
      <c r="W11" s="4">
        <v>4973</v>
      </c>
      <c r="X11" s="4">
        <v>4722</v>
      </c>
      <c r="Y11" s="4">
        <v>4679</v>
      </c>
      <c r="Z11" s="5">
        <v>4558</v>
      </c>
      <c r="AA11" s="5">
        <v>4002</v>
      </c>
      <c r="AB11" s="5">
        <v>3593</v>
      </c>
      <c r="AC11" s="5">
        <v>3136</v>
      </c>
      <c r="AD11" s="5">
        <v>2396</v>
      </c>
      <c r="AE11" s="5">
        <v>3124</v>
      </c>
      <c r="AF11" s="6" t="s">
        <v>49</v>
      </c>
      <c r="AG11" s="70"/>
      <c r="AH11" s="69"/>
      <c r="AI11" s="69"/>
      <c r="AL11" s="6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ht="20.100000000000001" customHeight="1">
      <c r="A12" s="3" t="s">
        <v>50</v>
      </c>
      <c r="B12" s="4">
        <f t="shared" ref="B12:C12" si="4">+B24+B36+B56+B68</f>
        <v>3164</v>
      </c>
      <c r="C12" s="4">
        <f t="shared" si="4"/>
        <v>3119</v>
      </c>
      <c r="D12" s="4">
        <f t="shared" ref="D12:E18" si="5">+D24+D36+D56+D68</f>
        <v>3066</v>
      </c>
      <c r="E12" s="4">
        <f t="shared" si="5"/>
        <v>3074</v>
      </c>
      <c r="F12" s="11">
        <v>2943</v>
      </c>
      <c r="G12" s="11">
        <v>2826</v>
      </c>
      <c r="H12" s="4">
        <f t="shared" si="3"/>
        <v>2657</v>
      </c>
      <c r="I12" s="4">
        <f t="shared" si="3"/>
        <v>2746</v>
      </c>
      <c r="J12" s="4">
        <f t="shared" si="3"/>
        <v>2573</v>
      </c>
      <c r="K12" s="4">
        <f t="shared" si="3"/>
        <v>2718</v>
      </c>
      <c r="L12" s="4">
        <f t="shared" si="3"/>
        <v>2745</v>
      </c>
      <c r="M12" s="4">
        <v>2575</v>
      </c>
      <c r="N12" s="4">
        <v>2593</v>
      </c>
      <c r="O12" s="4">
        <v>2632</v>
      </c>
      <c r="P12" s="4">
        <v>2745</v>
      </c>
      <c r="Q12" s="4">
        <v>2753</v>
      </c>
      <c r="R12" s="4">
        <v>2623</v>
      </c>
      <c r="S12" s="4">
        <v>2698</v>
      </c>
      <c r="T12" s="4">
        <v>2575</v>
      </c>
      <c r="U12" s="4">
        <v>2369</v>
      </c>
      <c r="V12" s="4">
        <v>2206</v>
      </c>
      <c r="W12" s="4">
        <v>2176</v>
      </c>
      <c r="X12" s="4">
        <v>2146</v>
      </c>
      <c r="Y12" s="4">
        <v>2242</v>
      </c>
      <c r="Z12" s="5">
        <v>2172</v>
      </c>
      <c r="AA12" s="5">
        <v>2157</v>
      </c>
      <c r="AB12" s="5">
        <v>1816</v>
      </c>
      <c r="AC12" s="5">
        <v>1404</v>
      </c>
      <c r="AD12" s="5">
        <v>1347</v>
      </c>
      <c r="AE12" s="5">
        <v>1372</v>
      </c>
      <c r="AF12" s="6" t="s">
        <v>51</v>
      </c>
      <c r="AG12" s="71"/>
      <c r="AH12" s="69"/>
      <c r="AI12" s="69"/>
      <c r="AL12" s="69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ht="20.100000000000001" customHeight="1">
      <c r="A13" s="3" t="s">
        <v>52</v>
      </c>
      <c r="B13" s="4">
        <f t="shared" ref="B13:C13" si="6">+B25+B37+B57+B69</f>
        <v>7407</v>
      </c>
      <c r="C13" s="4">
        <f t="shared" si="6"/>
        <v>7085</v>
      </c>
      <c r="D13" s="4">
        <f t="shared" si="5"/>
        <v>7464</v>
      </c>
      <c r="E13" s="4">
        <f t="shared" si="5"/>
        <v>7497</v>
      </c>
      <c r="F13" s="11">
        <v>7766</v>
      </c>
      <c r="G13" s="11">
        <v>7713</v>
      </c>
      <c r="H13" s="4">
        <f t="shared" si="3"/>
        <v>7687</v>
      </c>
      <c r="I13" s="4">
        <f t="shared" si="3"/>
        <v>7230</v>
      </c>
      <c r="J13" s="4">
        <f t="shared" si="3"/>
        <v>6927</v>
      </c>
      <c r="K13" s="4">
        <f t="shared" si="3"/>
        <v>6836</v>
      </c>
      <c r="L13" s="4">
        <f t="shared" si="3"/>
        <v>7095</v>
      </c>
      <c r="M13" s="4">
        <v>6972</v>
      </c>
      <c r="N13" s="4">
        <v>7161</v>
      </c>
      <c r="O13" s="4">
        <v>7622</v>
      </c>
      <c r="P13" s="4">
        <v>7210</v>
      </c>
      <c r="Q13" s="4">
        <v>6453</v>
      </c>
      <c r="R13" s="4">
        <v>6272</v>
      </c>
      <c r="S13" s="4">
        <v>6212</v>
      </c>
      <c r="T13" s="4">
        <v>5920</v>
      </c>
      <c r="U13" s="4">
        <v>5862</v>
      </c>
      <c r="V13" s="4">
        <v>5623</v>
      </c>
      <c r="W13" s="4">
        <v>5566</v>
      </c>
      <c r="X13" s="4">
        <v>5706</v>
      </c>
      <c r="Y13" s="4">
        <v>6016</v>
      </c>
      <c r="Z13" s="5">
        <v>5498</v>
      </c>
      <c r="AA13" s="5">
        <v>4945</v>
      </c>
      <c r="AB13" s="5">
        <v>4035</v>
      </c>
      <c r="AC13" s="5">
        <v>3272</v>
      </c>
      <c r="AD13" s="5">
        <v>2452</v>
      </c>
      <c r="AE13" s="5">
        <v>1995</v>
      </c>
      <c r="AF13" s="6" t="s">
        <v>53</v>
      </c>
      <c r="AG13" s="70"/>
      <c r="AH13" s="69"/>
      <c r="AI13" s="69"/>
      <c r="AL13" s="69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ht="20.100000000000001" customHeight="1">
      <c r="A14" s="3" t="s">
        <v>54</v>
      </c>
      <c r="B14" s="4">
        <f t="shared" ref="B14:C14" si="7">+B26+B38+B58+B70</f>
        <v>5453</v>
      </c>
      <c r="C14" s="4">
        <f t="shared" si="7"/>
        <v>6600</v>
      </c>
      <c r="D14" s="4">
        <f t="shared" si="5"/>
        <v>7164</v>
      </c>
      <c r="E14" s="4">
        <f t="shared" si="5"/>
        <v>7398</v>
      </c>
      <c r="F14" s="11">
        <v>7571</v>
      </c>
      <c r="G14" s="11">
        <v>8183</v>
      </c>
      <c r="H14" s="4">
        <f t="shared" si="3"/>
        <v>8619</v>
      </c>
      <c r="I14" s="4">
        <f t="shared" si="3"/>
        <v>8344</v>
      </c>
      <c r="J14" s="4">
        <f t="shared" si="3"/>
        <v>8553</v>
      </c>
      <c r="K14" s="4">
        <f t="shared" si="3"/>
        <v>8624</v>
      </c>
      <c r="L14" s="4">
        <f t="shared" si="3"/>
        <v>7944</v>
      </c>
      <c r="M14" s="4">
        <v>7234</v>
      </c>
      <c r="N14" s="4">
        <v>7237</v>
      </c>
      <c r="O14" s="4">
        <v>7528</v>
      </c>
      <c r="P14" s="4">
        <v>7361</v>
      </c>
      <c r="Q14" s="4">
        <v>6705</v>
      </c>
      <c r="R14" s="4">
        <v>6692</v>
      </c>
      <c r="S14" s="4">
        <v>6928</v>
      </c>
      <c r="T14" s="4">
        <v>5978</v>
      </c>
      <c r="U14" s="4">
        <v>5406</v>
      </c>
      <c r="V14" s="4">
        <v>5743</v>
      </c>
      <c r="W14" s="4">
        <v>5302</v>
      </c>
      <c r="X14" s="4">
        <v>4724</v>
      </c>
      <c r="Y14" s="4">
        <v>4139</v>
      </c>
      <c r="Z14" s="5">
        <v>3462</v>
      </c>
      <c r="AA14" s="5">
        <v>3188</v>
      </c>
      <c r="AB14" s="5">
        <v>1621</v>
      </c>
      <c r="AC14" s="5">
        <v>1308</v>
      </c>
      <c r="AD14" s="5">
        <v>1265</v>
      </c>
      <c r="AE14" s="5">
        <v>813</v>
      </c>
      <c r="AF14" s="6" t="s">
        <v>55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ht="20.100000000000001" customHeight="1">
      <c r="A15" s="3" t="s">
        <v>56</v>
      </c>
      <c r="B15" s="4">
        <f t="shared" ref="B15:C15" si="8">+B27+B39+B59+B71</f>
        <v>5484</v>
      </c>
      <c r="C15" s="4">
        <f t="shared" si="8"/>
        <v>5289</v>
      </c>
      <c r="D15" s="4">
        <f t="shared" si="5"/>
        <v>5228</v>
      </c>
      <c r="E15" s="4">
        <f t="shared" si="5"/>
        <v>5842</v>
      </c>
      <c r="F15" s="11">
        <v>5262</v>
      </c>
      <c r="G15" s="11">
        <v>4715</v>
      </c>
      <c r="H15" s="4">
        <f t="shared" si="3"/>
        <v>4871</v>
      </c>
      <c r="I15" s="4">
        <f t="shared" si="3"/>
        <v>5741</v>
      </c>
      <c r="J15" s="4">
        <f t="shared" si="3"/>
        <v>5739</v>
      </c>
      <c r="K15" s="4">
        <f t="shared" si="3"/>
        <v>4510</v>
      </c>
      <c r="L15" s="4">
        <f t="shared" si="3"/>
        <v>4695</v>
      </c>
      <c r="M15" s="4">
        <v>4935</v>
      </c>
      <c r="N15" s="4">
        <v>4771</v>
      </c>
      <c r="O15" s="4">
        <v>4259</v>
      </c>
      <c r="P15" s="4">
        <v>3990</v>
      </c>
      <c r="Q15" s="4">
        <v>3928</v>
      </c>
      <c r="R15" s="4">
        <v>4295</v>
      </c>
      <c r="S15" s="4">
        <v>3610</v>
      </c>
      <c r="T15" s="4">
        <v>3630</v>
      </c>
      <c r="U15" s="4">
        <v>3671</v>
      </c>
      <c r="V15" s="4">
        <v>3550</v>
      </c>
      <c r="W15" s="4">
        <v>3110</v>
      </c>
      <c r="X15" s="4">
        <v>3259</v>
      </c>
      <c r="Y15" s="4">
        <v>3119</v>
      </c>
      <c r="Z15" s="5">
        <v>2960</v>
      </c>
      <c r="AA15" s="5">
        <v>2066</v>
      </c>
      <c r="AB15" s="5">
        <v>1400</v>
      </c>
      <c r="AC15" s="5">
        <v>1173</v>
      </c>
      <c r="AD15" s="5">
        <v>1015</v>
      </c>
      <c r="AE15" s="5">
        <v>842</v>
      </c>
      <c r="AF15" s="6" t="s">
        <v>57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ht="22.5">
      <c r="A16" s="7" t="s">
        <v>58</v>
      </c>
      <c r="B16" s="4">
        <f t="shared" ref="B16:C16" si="9">+B28+B40+B60+B72</f>
        <v>5040</v>
      </c>
      <c r="C16" s="4">
        <f t="shared" si="9"/>
        <v>5118</v>
      </c>
      <c r="D16" s="4">
        <f t="shared" si="5"/>
        <v>5276</v>
      </c>
      <c r="E16" s="4">
        <f t="shared" si="5"/>
        <v>5370</v>
      </c>
      <c r="F16" s="11">
        <v>5626</v>
      </c>
      <c r="G16" s="11">
        <v>5414</v>
      </c>
      <c r="H16" s="4">
        <f t="shared" si="3"/>
        <v>5826</v>
      </c>
      <c r="I16" s="4">
        <f t="shared" si="3"/>
        <v>5910</v>
      </c>
      <c r="J16" s="4">
        <f t="shared" si="3"/>
        <v>6022</v>
      </c>
      <c r="K16" s="4">
        <f t="shared" si="3"/>
        <v>5705</v>
      </c>
      <c r="L16" s="4">
        <f t="shared" si="3"/>
        <v>5322</v>
      </c>
      <c r="M16" s="4">
        <v>5267</v>
      </c>
      <c r="N16" s="4">
        <v>5402</v>
      </c>
      <c r="O16" s="4">
        <v>5667</v>
      </c>
      <c r="P16" s="4">
        <v>5350</v>
      </c>
      <c r="Q16" s="4">
        <v>5250</v>
      </c>
      <c r="R16" s="4">
        <v>4686</v>
      </c>
      <c r="S16" s="4">
        <v>4474</v>
      </c>
      <c r="T16" s="4">
        <v>4407</v>
      </c>
      <c r="U16" s="4">
        <v>4095</v>
      </c>
      <c r="V16" s="4">
        <v>3876</v>
      </c>
      <c r="W16" s="4">
        <v>3687</v>
      </c>
      <c r="X16" s="4">
        <v>3090</v>
      </c>
      <c r="Y16" s="4">
        <v>2751</v>
      </c>
      <c r="Z16" s="5">
        <v>2185</v>
      </c>
      <c r="AA16" s="5">
        <v>1821</v>
      </c>
      <c r="AB16" s="5">
        <v>1308</v>
      </c>
      <c r="AC16" s="5">
        <v>812</v>
      </c>
      <c r="AD16" s="5">
        <v>775</v>
      </c>
      <c r="AE16" s="5">
        <v>537</v>
      </c>
      <c r="AF16" s="8" t="s">
        <v>59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ht="25.5" customHeight="1">
      <c r="A17" s="7" t="s">
        <v>60</v>
      </c>
      <c r="B17" s="4">
        <f t="shared" ref="B17:C17" si="10">+B29+B41+B61+B73</f>
        <v>342</v>
      </c>
      <c r="C17" s="4">
        <f t="shared" si="10"/>
        <v>335</v>
      </c>
      <c r="D17" s="4">
        <f t="shared" si="5"/>
        <v>346</v>
      </c>
      <c r="E17" s="4">
        <f t="shared" si="5"/>
        <v>278</v>
      </c>
      <c r="F17" s="11">
        <v>300</v>
      </c>
      <c r="G17" s="11">
        <v>339</v>
      </c>
      <c r="H17" s="4">
        <f t="shared" si="3"/>
        <v>312</v>
      </c>
      <c r="I17" s="4">
        <f t="shared" si="3"/>
        <v>312</v>
      </c>
      <c r="J17" s="4">
        <f t="shared" si="3"/>
        <v>334</v>
      </c>
      <c r="K17" s="4">
        <f t="shared" si="3"/>
        <v>324</v>
      </c>
      <c r="L17" s="4">
        <f t="shared" si="3"/>
        <v>278</v>
      </c>
      <c r="M17" s="4">
        <v>275</v>
      </c>
      <c r="N17" s="4">
        <v>264</v>
      </c>
      <c r="O17" s="4">
        <v>283</v>
      </c>
      <c r="P17" s="4">
        <v>274</v>
      </c>
      <c r="Q17" s="4">
        <v>274</v>
      </c>
      <c r="R17" s="4">
        <v>266</v>
      </c>
      <c r="S17" s="4">
        <v>237</v>
      </c>
      <c r="T17" s="4">
        <v>177</v>
      </c>
      <c r="U17" s="4">
        <v>196</v>
      </c>
      <c r="V17" s="4">
        <v>160</v>
      </c>
      <c r="W17" s="4">
        <v>141</v>
      </c>
      <c r="X17" s="4">
        <v>160</v>
      </c>
      <c r="Y17" s="4">
        <v>160</v>
      </c>
      <c r="Z17" s="5">
        <v>169</v>
      </c>
      <c r="AA17" s="5">
        <v>160</v>
      </c>
      <c r="AB17" s="5">
        <v>142</v>
      </c>
      <c r="AC17" s="5">
        <v>113</v>
      </c>
      <c r="AD17" s="5">
        <v>121</v>
      </c>
      <c r="AE17" s="5">
        <v>116</v>
      </c>
      <c r="AF17" s="8" t="s">
        <v>61</v>
      </c>
      <c r="AG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ht="25.5" customHeight="1">
      <c r="A18" s="7" t="s">
        <v>89</v>
      </c>
      <c r="B18" s="4">
        <f t="shared" ref="B18:C18" si="11">+B30+B42+B62+B74</f>
        <v>3084</v>
      </c>
      <c r="C18" s="4">
        <f t="shared" si="11"/>
        <v>2964</v>
      </c>
      <c r="D18" s="4">
        <f t="shared" si="5"/>
        <v>2863</v>
      </c>
      <c r="E18" s="4">
        <f t="shared" si="5"/>
        <v>2703</v>
      </c>
      <c r="F18" s="11">
        <v>2643</v>
      </c>
      <c r="G18" s="36" t="s">
        <v>64</v>
      </c>
      <c r="H18" s="36" t="s">
        <v>64</v>
      </c>
      <c r="I18" s="36" t="s">
        <v>64</v>
      </c>
      <c r="J18" s="36" t="s">
        <v>64</v>
      </c>
      <c r="K18" s="36" t="s">
        <v>64</v>
      </c>
      <c r="L18" s="36" t="s">
        <v>64</v>
      </c>
      <c r="M18" s="36" t="s">
        <v>64</v>
      </c>
      <c r="N18" s="36" t="s">
        <v>64</v>
      </c>
      <c r="O18" s="36" t="s">
        <v>64</v>
      </c>
      <c r="P18" s="36" t="s">
        <v>64</v>
      </c>
      <c r="Q18" s="36" t="s">
        <v>64</v>
      </c>
      <c r="R18" s="36" t="s">
        <v>64</v>
      </c>
      <c r="S18" s="36" t="s">
        <v>64</v>
      </c>
      <c r="T18" s="36" t="s">
        <v>64</v>
      </c>
      <c r="U18" s="36" t="s">
        <v>64</v>
      </c>
      <c r="V18" s="36" t="s">
        <v>64</v>
      </c>
      <c r="W18" s="36" t="s">
        <v>64</v>
      </c>
      <c r="X18" s="36" t="s">
        <v>64</v>
      </c>
      <c r="Y18" s="36" t="s">
        <v>64</v>
      </c>
      <c r="Z18" s="36" t="s">
        <v>64</v>
      </c>
      <c r="AA18" s="36" t="s">
        <v>64</v>
      </c>
      <c r="AB18" s="36" t="s">
        <v>64</v>
      </c>
      <c r="AC18" s="36" t="s">
        <v>64</v>
      </c>
      <c r="AD18" s="36" t="s">
        <v>64</v>
      </c>
      <c r="AE18" s="36" t="s">
        <v>64</v>
      </c>
      <c r="AF18" s="8" t="s">
        <v>88</v>
      </c>
      <c r="AG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ht="18" customHeight="1">
      <c r="A19" s="87" t="s">
        <v>62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13"/>
      <c r="AK19"/>
      <c r="AL19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ht="18" customHeight="1">
      <c r="A20" s="1" t="s">
        <v>43</v>
      </c>
      <c r="B20" s="10">
        <f>SUM(B23:B30)</f>
        <v>18455</v>
      </c>
      <c r="C20" s="10">
        <f>SUM(C23:C30)</f>
        <v>18685</v>
      </c>
      <c r="D20" s="10">
        <f>SUM(D23:D30)</f>
        <v>19719</v>
      </c>
      <c r="E20" s="10">
        <f>SUM(E23:E30)</f>
        <v>20774</v>
      </c>
      <c r="F20" s="10">
        <f>SUM(F23:F30)</f>
        <v>20388</v>
      </c>
      <c r="G20" s="10">
        <f>SUM(G23:G29)</f>
        <v>18237</v>
      </c>
      <c r="H20" s="10">
        <f>SUM(H23:H29)</f>
        <v>19124</v>
      </c>
      <c r="I20" s="10">
        <v>18744</v>
      </c>
      <c r="J20" s="10">
        <v>18809</v>
      </c>
      <c r="K20" s="10">
        <v>18878</v>
      </c>
      <c r="L20" s="10">
        <v>19070</v>
      </c>
      <c r="M20" s="10">
        <v>18439</v>
      </c>
      <c r="N20" s="10">
        <v>18793</v>
      </c>
      <c r="O20" s="10">
        <v>19527</v>
      </c>
      <c r="P20" s="10">
        <v>19014</v>
      </c>
      <c r="Q20" s="10">
        <v>17827</v>
      </c>
      <c r="R20" s="10">
        <v>17989</v>
      </c>
      <c r="S20" s="10">
        <v>18176</v>
      </c>
      <c r="T20" s="10">
        <v>18019</v>
      </c>
      <c r="U20" s="10">
        <v>17268</v>
      </c>
      <c r="V20" s="10">
        <v>17298</v>
      </c>
      <c r="W20" s="10">
        <v>16094</v>
      </c>
      <c r="X20" s="10">
        <v>16235</v>
      </c>
      <c r="Y20" s="10">
        <v>16478</v>
      </c>
      <c r="Z20" s="10">
        <v>15138</v>
      </c>
      <c r="AA20" s="10">
        <v>13154</v>
      </c>
      <c r="AB20" s="10">
        <v>10192</v>
      </c>
      <c r="AC20" s="10">
        <v>8113</v>
      </c>
      <c r="AD20" s="10">
        <v>6740</v>
      </c>
      <c r="AE20" s="10">
        <v>6638</v>
      </c>
      <c r="AF20" s="31" t="s">
        <v>63</v>
      </c>
      <c r="AG20" s="13"/>
      <c r="AH20" s="71"/>
      <c r="AI20" s="68"/>
      <c r="AK20" s="69"/>
      <c r="AL20" s="69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ht="18" customHeight="1">
      <c r="A21" s="2" t="s">
        <v>46</v>
      </c>
      <c r="B21" s="80">
        <v>10097</v>
      </c>
      <c r="C21" s="4">
        <v>10251</v>
      </c>
      <c r="D21" s="4">
        <v>11125</v>
      </c>
      <c r="E21" s="4">
        <v>11791</v>
      </c>
      <c r="F21" s="4">
        <v>11642</v>
      </c>
      <c r="G21" s="4">
        <v>10225</v>
      </c>
      <c r="H21" s="4">
        <v>10788</v>
      </c>
      <c r="I21" s="4">
        <v>10743</v>
      </c>
      <c r="J21" s="4">
        <v>10697</v>
      </c>
      <c r="K21" s="4">
        <v>10792</v>
      </c>
      <c r="L21" s="4">
        <v>10863</v>
      </c>
      <c r="M21" s="4">
        <v>10415</v>
      </c>
      <c r="N21" s="4">
        <v>10825</v>
      </c>
      <c r="O21" s="4">
        <v>11458</v>
      </c>
      <c r="P21" s="4">
        <v>11070</v>
      </c>
      <c r="Q21" s="4">
        <v>10508</v>
      </c>
      <c r="R21" s="4">
        <v>10600</v>
      </c>
      <c r="S21" s="4">
        <v>10808</v>
      </c>
      <c r="T21" s="4">
        <v>10611</v>
      </c>
      <c r="U21" s="4">
        <v>10226</v>
      </c>
      <c r="V21" s="4">
        <v>10254</v>
      </c>
      <c r="W21" s="4">
        <v>9487</v>
      </c>
      <c r="X21" s="4">
        <v>9388</v>
      </c>
      <c r="Y21" s="4">
        <v>9330</v>
      </c>
      <c r="Z21" s="4">
        <v>8492</v>
      </c>
      <c r="AA21" s="4">
        <v>7268</v>
      </c>
      <c r="AB21" s="4">
        <v>5269</v>
      </c>
      <c r="AC21" s="4">
        <v>3977</v>
      </c>
      <c r="AD21" s="4">
        <v>3035</v>
      </c>
      <c r="AE21" s="4">
        <v>2823</v>
      </c>
      <c r="AF21" s="24" t="s">
        <v>47</v>
      </c>
      <c r="AG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pans="1:78" ht="9.9499999999999993" customHeight="1">
      <c r="B22" s="81"/>
      <c r="G22" s="34"/>
      <c r="H22" s="35"/>
      <c r="I22" s="35"/>
      <c r="J22" s="35"/>
      <c r="K22" s="35"/>
      <c r="L22" s="35"/>
      <c r="M22" s="35"/>
      <c r="N22" s="35"/>
      <c r="O22" s="35"/>
      <c r="X22" s="4"/>
      <c r="Y22" s="4"/>
      <c r="Z22" s="4"/>
      <c r="AA22" s="4"/>
      <c r="AB22" s="4"/>
      <c r="AC22" s="4"/>
      <c r="AD22" s="4"/>
      <c r="AE22" s="4"/>
      <c r="AF22" s="24"/>
      <c r="AG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1:78" ht="18" customHeight="1">
      <c r="A23" s="3" t="s">
        <v>48</v>
      </c>
      <c r="B23" s="82">
        <v>2781</v>
      </c>
      <c r="C23" s="11">
        <v>2952</v>
      </c>
      <c r="D23" s="11">
        <v>2919</v>
      </c>
      <c r="E23" s="11">
        <v>3031</v>
      </c>
      <c r="F23" s="11">
        <v>2888</v>
      </c>
      <c r="G23" s="11">
        <v>2813</v>
      </c>
      <c r="H23" s="4">
        <v>2945</v>
      </c>
      <c r="I23" s="4">
        <v>2914</v>
      </c>
      <c r="J23" s="4">
        <v>2838</v>
      </c>
      <c r="K23" s="4">
        <v>2940</v>
      </c>
      <c r="L23" s="4">
        <v>3044</v>
      </c>
      <c r="M23" s="4">
        <v>2824</v>
      </c>
      <c r="N23" s="4">
        <v>3001</v>
      </c>
      <c r="O23" s="4">
        <v>3075</v>
      </c>
      <c r="P23" s="4">
        <v>2992</v>
      </c>
      <c r="Q23" s="4">
        <v>3085</v>
      </c>
      <c r="R23" s="4">
        <v>3033</v>
      </c>
      <c r="S23" s="4">
        <v>3255</v>
      </c>
      <c r="T23" s="4">
        <v>3318</v>
      </c>
      <c r="U23" s="4">
        <v>3247</v>
      </c>
      <c r="V23" s="4">
        <v>3523</v>
      </c>
      <c r="W23" s="4">
        <v>3237</v>
      </c>
      <c r="X23" s="4">
        <v>3030</v>
      </c>
      <c r="Y23" s="4">
        <v>3100</v>
      </c>
      <c r="Z23" s="4">
        <v>2979</v>
      </c>
      <c r="AA23" s="4">
        <v>2701</v>
      </c>
      <c r="AB23" s="4">
        <v>2412</v>
      </c>
      <c r="AC23" s="4">
        <v>2049</v>
      </c>
      <c r="AD23" s="4">
        <v>1430</v>
      </c>
      <c r="AE23" s="4">
        <v>1999</v>
      </c>
      <c r="AF23" s="6" t="s">
        <v>49</v>
      </c>
      <c r="AG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ht="18" customHeight="1">
      <c r="A24" s="3" t="s">
        <v>50</v>
      </c>
      <c r="B24" s="82">
        <v>1909</v>
      </c>
      <c r="C24" s="11">
        <v>1841</v>
      </c>
      <c r="D24" s="11">
        <v>1826</v>
      </c>
      <c r="E24" s="11">
        <v>1807</v>
      </c>
      <c r="F24" s="11">
        <v>1789</v>
      </c>
      <c r="G24" s="11">
        <v>1731</v>
      </c>
      <c r="H24" s="4">
        <v>1681</v>
      </c>
      <c r="I24" s="4">
        <v>1692</v>
      </c>
      <c r="J24" s="4">
        <v>1592</v>
      </c>
      <c r="K24" s="4">
        <v>1663</v>
      </c>
      <c r="L24" s="4">
        <v>1673</v>
      </c>
      <c r="M24" s="4">
        <v>1554</v>
      </c>
      <c r="N24" s="4">
        <v>1571</v>
      </c>
      <c r="O24" s="4">
        <v>1710</v>
      </c>
      <c r="P24" s="4">
        <v>1783</v>
      </c>
      <c r="Q24" s="4">
        <v>1835</v>
      </c>
      <c r="R24" s="4">
        <v>1765</v>
      </c>
      <c r="S24" s="4">
        <v>1827</v>
      </c>
      <c r="T24" s="4">
        <v>1818</v>
      </c>
      <c r="U24" s="4">
        <v>1687</v>
      </c>
      <c r="V24" s="4">
        <v>1500</v>
      </c>
      <c r="W24" s="4">
        <v>1453</v>
      </c>
      <c r="X24" s="4">
        <v>1446</v>
      </c>
      <c r="Y24" s="4">
        <v>1655</v>
      </c>
      <c r="Z24" s="4">
        <v>1610</v>
      </c>
      <c r="AA24" s="4">
        <v>1559</v>
      </c>
      <c r="AB24" s="4">
        <v>1313</v>
      </c>
      <c r="AC24" s="4">
        <v>984</v>
      </c>
      <c r="AD24" s="4">
        <v>1045</v>
      </c>
      <c r="AE24" s="4">
        <v>1140</v>
      </c>
      <c r="AF24" s="6" t="s">
        <v>51</v>
      </c>
      <c r="AG24" s="13"/>
      <c r="AH24" s="71"/>
      <c r="AI24" s="70"/>
      <c r="AL24" s="69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ht="18" customHeight="1">
      <c r="A25" s="3" t="s">
        <v>52</v>
      </c>
      <c r="B25" s="82">
        <v>3536</v>
      </c>
      <c r="C25" s="11">
        <v>3205</v>
      </c>
      <c r="D25" s="11">
        <v>3423</v>
      </c>
      <c r="E25" s="11">
        <v>3421</v>
      </c>
      <c r="F25" s="11">
        <v>3594</v>
      </c>
      <c r="G25" s="11">
        <v>3450</v>
      </c>
      <c r="H25" s="4">
        <v>3606</v>
      </c>
      <c r="I25" s="4">
        <v>3257</v>
      </c>
      <c r="J25" s="4">
        <v>3096</v>
      </c>
      <c r="K25" s="4">
        <v>3257</v>
      </c>
      <c r="L25" s="4">
        <v>3585</v>
      </c>
      <c r="M25" s="4">
        <v>3470</v>
      </c>
      <c r="N25" s="4">
        <v>3619</v>
      </c>
      <c r="O25" s="4">
        <v>3856</v>
      </c>
      <c r="P25" s="4">
        <v>3822</v>
      </c>
      <c r="Q25" s="4">
        <v>3471</v>
      </c>
      <c r="R25" s="4">
        <v>3509</v>
      </c>
      <c r="S25" s="4">
        <v>3673</v>
      </c>
      <c r="T25" s="4">
        <v>3529</v>
      </c>
      <c r="U25" s="4">
        <v>3465</v>
      </c>
      <c r="V25" s="4">
        <v>3335</v>
      </c>
      <c r="W25" s="4">
        <v>3401</v>
      </c>
      <c r="X25" s="4">
        <v>3672</v>
      </c>
      <c r="Y25" s="4">
        <v>4154</v>
      </c>
      <c r="Z25" s="4">
        <v>3782</v>
      </c>
      <c r="AA25" s="4">
        <v>3504</v>
      </c>
      <c r="AB25" s="4">
        <v>2940</v>
      </c>
      <c r="AC25" s="4">
        <v>2478</v>
      </c>
      <c r="AD25" s="4">
        <v>1734</v>
      </c>
      <c r="AE25" s="4">
        <v>1632</v>
      </c>
      <c r="AF25" s="6" t="s">
        <v>53</v>
      </c>
      <c r="AG25" s="13"/>
      <c r="AH25" s="71"/>
      <c r="AI25" s="70"/>
      <c r="AL25" s="69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</row>
    <row r="26" spans="1:78" ht="18" customHeight="1">
      <c r="A26" s="3" t="s">
        <v>54</v>
      </c>
      <c r="B26" s="82">
        <v>2668</v>
      </c>
      <c r="C26" s="11">
        <v>2911</v>
      </c>
      <c r="D26" s="11">
        <v>3767</v>
      </c>
      <c r="E26" s="11">
        <v>4322</v>
      </c>
      <c r="F26" s="11">
        <v>4032</v>
      </c>
      <c r="G26" s="11">
        <v>4888</v>
      </c>
      <c r="H26" s="4">
        <v>5063</v>
      </c>
      <c r="I26" s="4">
        <v>4707</v>
      </c>
      <c r="J26" s="4">
        <v>4925</v>
      </c>
      <c r="K26" s="4">
        <v>5076</v>
      </c>
      <c r="L26" s="4">
        <v>4721</v>
      </c>
      <c r="M26" s="4">
        <v>4364</v>
      </c>
      <c r="N26" s="4">
        <v>4311</v>
      </c>
      <c r="O26" s="4">
        <v>4551</v>
      </c>
      <c r="P26" s="4">
        <v>4548</v>
      </c>
      <c r="Q26" s="4">
        <v>4029</v>
      </c>
      <c r="R26" s="4">
        <v>4115</v>
      </c>
      <c r="S26" s="4">
        <v>4297</v>
      </c>
      <c r="T26" s="4">
        <v>3996</v>
      </c>
      <c r="U26" s="4">
        <v>3732</v>
      </c>
      <c r="V26" s="4">
        <v>4023</v>
      </c>
      <c r="W26" s="4">
        <v>3831</v>
      </c>
      <c r="X26" s="4">
        <v>3549</v>
      </c>
      <c r="Y26" s="4">
        <v>3120</v>
      </c>
      <c r="Z26" s="4">
        <v>2678</v>
      </c>
      <c r="AA26" s="4">
        <v>2395</v>
      </c>
      <c r="AB26" s="4">
        <v>1266</v>
      </c>
      <c r="AC26" s="4">
        <v>1009</v>
      </c>
      <c r="AD26" s="4">
        <v>1045</v>
      </c>
      <c r="AE26" s="4">
        <v>649</v>
      </c>
      <c r="AF26" s="6" t="s">
        <v>55</v>
      </c>
      <c r="AG26" s="13"/>
      <c r="AH26" s="71"/>
      <c r="AI26" s="70"/>
      <c r="AL26" s="69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78" ht="18" customHeight="1">
      <c r="A27" s="3" t="s">
        <v>56</v>
      </c>
      <c r="B27" s="82">
        <v>2025</v>
      </c>
      <c r="C27" s="11">
        <v>2086</v>
      </c>
      <c r="D27" s="11">
        <v>2078</v>
      </c>
      <c r="E27" s="11">
        <v>2492</v>
      </c>
      <c r="F27" s="11">
        <v>2200</v>
      </c>
      <c r="G27" s="11">
        <v>1917</v>
      </c>
      <c r="H27" s="4">
        <v>2153</v>
      </c>
      <c r="I27" s="4">
        <v>2490</v>
      </c>
      <c r="J27" s="4">
        <v>2627</v>
      </c>
      <c r="K27" s="4">
        <v>2423</v>
      </c>
      <c r="L27" s="4">
        <v>2687</v>
      </c>
      <c r="M27" s="4">
        <v>2982</v>
      </c>
      <c r="N27" s="4">
        <v>2911</v>
      </c>
      <c r="O27" s="4">
        <v>2629</v>
      </c>
      <c r="P27" s="4">
        <v>2440</v>
      </c>
      <c r="Q27" s="4">
        <v>2312</v>
      </c>
      <c r="R27" s="4">
        <v>2530</v>
      </c>
      <c r="S27" s="4">
        <v>2214</v>
      </c>
      <c r="T27" s="4">
        <v>2388</v>
      </c>
      <c r="U27" s="4">
        <v>2532</v>
      </c>
      <c r="V27" s="4">
        <v>2411</v>
      </c>
      <c r="W27" s="4">
        <v>2042</v>
      </c>
      <c r="X27" s="4">
        <v>2375</v>
      </c>
      <c r="Y27" s="4">
        <v>2401</v>
      </c>
      <c r="Z27" s="4">
        <v>2372</v>
      </c>
      <c r="AA27" s="4">
        <v>1502</v>
      </c>
      <c r="AB27" s="4">
        <v>1160</v>
      </c>
      <c r="AC27" s="4">
        <v>959</v>
      </c>
      <c r="AD27" s="4">
        <v>863</v>
      </c>
      <c r="AE27" s="4">
        <v>723</v>
      </c>
      <c r="AF27" s="6" t="s">
        <v>57</v>
      </c>
      <c r="AG27" s="13"/>
      <c r="AH27" s="71"/>
      <c r="AI27" s="70"/>
      <c r="AL27" s="69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ht="22.5">
      <c r="A28" s="7" t="s">
        <v>58</v>
      </c>
      <c r="B28" s="83">
        <v>3033</v>
      </c>
      <c r="C28" s="11">
        <v>3179</v>
      </c>
      <c r="D28" s="11">
        <v>3246</v>
      </c>
      <c r="E28" s="11">
        <v>3304</v>
      </c>
      <c r="F28" s="11">
        <v>3462</v>
      </c>
      <c r="G28" s="11">
        <v>3438</v>
      </c>
      <c r="H28" s="4">
        <v>3676</v>
      </c>
      <c r="I28" s="4">
        <v>3684</v>
      </c>
      <c r="J28" s="4">
        <v>3731</v>
      </c>
      <c r="K28" s="4">
        <v>3519</v>
      </c>
      <c r="L28" s="4">
        <v>3360</v>
      </c>
      <c r="M28" s="4">
        <v>3245</v>
      </c>
      <c r="N28" s="4">
        <v>3380</v>
      </c>
      <c r="O28" s="4">
        <v>3706</v>
      </c>
      <c r="P28" s="4">
        <v>3429</v>
      </c>
      <c r="Q28" s="4">
        <v>3095</v>
      </c>
      <c r="R28" s="4">
        <v>3037</v>
      </c>
      <c r="S28" s="4">
        <v>2910</v>
      </c>
      <c r="T28" s="4">
        <v>2970</v>
      </c>
      <c r="U28" s="4">
        <v>2605</v>
      </c>
      <c r="V28" s="4">
        <v>2506</v>
      </c>
      <c r="W28" s="4">
        <v>2130</v>
      </c>
      <c r="X28" s="4">
        <v>2163</v>
      </c>
      <c r="Y28" s="4">
        <v>2048</v>
      </c>
      <c r="Z28" s="4">
        <v>1717</v>
      </c>
      <c r="AA28" s="4">
        <v>1493</v>
      </c>
      <c r="AB28" s="4">
        <v>1101</v>
      </c>
      <c r="AC28" s="4">
        <v>634</v>
      </c>
      <c r="AD28" s="4">
        <v>623</v>
      </c>
      <c r="AE28" s="4">
        <v>495</v>
      </c>
      <c r="AF28" s="8" t="s">
        <v>59</v>
      </c>
      <c r="AG28" s="13"/>
      <c r="AH28" s="71"/>
      <c r="AI28" s="70"/>
      <c r="AL28" s="69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</row>
    <row r="29" spans="1:78" ht="25.5" customHeight="1">
      <c r="A29" s="7" t="s">
        <v>60</v>
      </c>
      <c r="B29" s="36" t="s">
        <v>64</v>
      </c>
      <c r="C29" s="36" t="s">
        <v>64</v>
      </c>
      <c r="D29" s="36" t="s">
        <v>64</v>
      </c>
      <c r="E29" s="36" t="s">
        <v>64</v>
      </c>
      <c r="F29" s="36" t="s">
        <v>64</v>
      </c>
      <c r="G29" s="36" t="s">
        <v>64</v>
      </c>
      <c r="H29" s="9" t="s">
        <v>64</v>
      </c>
      <c r="I29" s="9" t="s">
        <v>64</v>
      </c>
      <c r="J29" s="9" t="s">
        <v>64</v>
      </c>
      <c r="K29" s="9" t="s">
        <v>64</v>
      </c>
      <c r="L29" s="9" t="s">
        <v>64</v>
      </c>
      <c r="M29" s="9" t="s">
        <v>64</v>
      </c>
      <c r="N29" s="9" t="s">
        <v>64</v>
      </c>
      <c r="O29" s="9" t="s">
        <v>64</v>
      </c>
      <c r="P29" s="9" t="s">
        <v>64</v>
      </c>
      <c r="Q29" s="9" t="s">
        <v>64</v>
      </c>
      <c r="R29" s="9" t="s">
        <v>64</v>
      </c>
      <c r="S29" s="9" t="s">
        <v>64</v>
      </c>
      <c r="T29" s="9" t="s">
        <v>64</v>
      </c>
      <c r="U29" s="9" t="s">
        <v>64</v>
      </c>
      <c r="V29" s="9" t="s">
        <v>64</v>
      </c>
      <c r="W29" s="9" t="s">
        <v>64</v>
      </c>
      <c r="X29" s="9" t="s">
        <v>64</v>
      </c>
      <c r="Y29" s="9" t="s">
        <v>64</v>
      </c>
      <c r="Z29" s="9" t="s">
        <v>64</v>
      </c>
      <c r="AA29" s="9" t="s">
        <v>64</v>
      </c>
      <c r="AB29" s="9" t="s">
        <v>64</v>
      </c>
      <c r="AC29" s="9" t="s">
        <v>64</v>
      </c>
      <c r="AD29" s="9" t="s">
        <v>64</v>
      </c>
      <c r="AE29" s="9" t="s">
        <v>64</v>
      </c>
      <c r="AF29" s="6" t="s">
        <v>61</v>
      </c>
      <c r="AG29" s="13"/>
      <c r="AH29" s="71"/>
      <c r="AI29" s="70"/>
      <c r="AL29" s="69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</row>
    <row r="30" spans="1:78" ht="25.5" customHeight="1">
      <c r="A30" s="7" t="s">
        <v>89</v>
      </c>
      <c r="B30" s="83">
        <v>2503</v>
      </c>
      <c r="C30" s="36">
        <v>2511</v>
      </c>
      <c r="D30" s="36">
        <v>2460</v>
      </c>
      <c r="E30" s="36">
        <v>2397</v>
      </c>
      <c r="F30" s="36">
        <v>2423</v>
      </c>
      <c r="G30" s="36" t="s">
        <v>64</v>
      </c>
      <c r="H30" s="9" t="s">
        <v>64</v>
      </c>
      <c r="I30" s="9" t="s">
        <v>64</v>
      </c>
      <c r="J30" s="9" t="s">
        <v>64</v>
      </c>
      <c r="K30" s="9" t="s">
        <v>64</v>
      </c>
      <c r="L30" s="9" t="s">
        <v>64</v>
      </c>
      <c r="M30" s="9" t="s">
        <v>64</v>
      </c>
      <c r="N30" s="9" t="s">
        <v>64</v>
      </c>
      <c r="O30" s="9" t="s">
        <v>64</v>
      </c>
      <c r="P30" s="9" t="s">
        <v>64</v>
      </c>
      <c r="Q30" s="9" t="s">
        <v>64</v>
      </c>
      <c r="R30" s="9" t="s">
        <v>64</v>
      </c>
      <c r="S30" s="9" t="s">
        <v>64</v>
      </c>
      <c r="T30" s="9" t="s">
        <v>64</v>
      </c>
      <c r="U30" s="9" t="s">
        <v>64</v>
      </c>
      <c r="V30" s="9" t="s">
        <v>64</v>
      </c>
      <c r="W30" s="9" t="s">
        <v>64</v>
      </c>
      <c r="X30" s="9" t="s">
        <v>64</v>
      </c>
      <c r="Y30" s="9" t="s">
        <v>64</v>
      </c>
      <c r="Z30" s="9" t="s">
        <v>64</v>
      </c>
      <c r="AA30" s="9" t="s">
        <v>64</v>
      </c>
      <c r="AB30" s="9" t="s">
        <v>64</v>
      </c>
      <c r="AC30" s="9" t="s">
        <v>64</v>
      </c>
      <c r="AD30" s="9" t="s">
        <v>64</v>
      </c>
      <c r="AE30" s="9" t="s">
        <v>64</v>
      </c>
      <c r="AF30" s="8" t="s">
        <v>88</v>
      </c>
      <c r="AG30" s="13"/>
      <c r="AH30" s="71"/>
      <c r="AI30" s="70"/>
      <c r="AL30" s="69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</row>
    <row r="31" spans="1:78" ht="18" customHeight="1">
      <c r="A31" s="87" t="s">
        <v>65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13"/>
      <c r="AH31" s="70"/>
      <c r="AI31" s="68"/>
      <c r="AK31" s="69"/>
      <c r="AL31" s="69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ht="18" customHeight="1">
      <c r="A32" s="1" t="s">
        <v>43</v>
      </c>
      <c r="B32" s="10">
        <f>SUM(B35:B42)</f>
        <v>14381</v>
      </c>
      <c r="C32" s="10">
        <f>SUM(C35:C42)</f>
        <v>15035</v>
      </c>
      <c r="D32" s="10">
        <f>SUM(D35:D42)</f>
        <v>14716</v>
      </c>
      <c r="E32" s="10">
        <f>SUM(E35:E42)</f>
        <v>14596</v>
      </c>
      <c r="F32" s="10">
        <f>SUM(F35:F42)</f>
        <v>14645</v>
      </c>
      <c r="G32" s="10">
        <f>SUM(G35:G41)</f>
        <v>13813</v>
      </c>
      <c r="H32" s="10">
        <f>SUM(H35:H41)</f>
        <v>14099</v>
      </c>
      <c r="I32" s="10">
        <v>14483</v>
      </c>
      <c r="J32" s="10">
        <v>13997</v>
      </c>
      <c r="K32" s="10">
        <v>12915</v>
      </c>
      <c r="L32" s="10">
        <v>12076</v>
      </c>
      <c r="M32" s="10">
        <v>11628</v>
      </c>
      <c r="N32" s="10">
        <v>11759</v>
      </c>
      <c r="O32" s="10">
        <v>11762</v>
      </c>
      <c r="P32" s="10">
        <v>11093</v>
      </c>
      <c r="Q32" s="10">
        <v>10703</v>
      </c>
      <c r="R32" s="10">
        <v>10135</v>
      </c>
      <c r="S32" s="10">
        <v>9328</v>
      </c>
      <c r="T32" s="10">
        <v>8170</v>
      </c>
      <c r="U32" s="10">
        <v>7472</v>
      </c>
      <c r="V32" s="10">
        <v>7528</v>
      </c>
      <c r="W32" s="10">
        <v>7162</v>
      </c>
      <c r="X32" s="10">
        <v>5957</v>
      </c>
      <c r="Y32" s="10">
        <v>5085</v>
      </c>
      <c r="Z32" s="10">
        <v>4359</v>
      </c>
      <c r="AA32" s="10">
        <v>3767</v>
      </c>
      <c r="AB32" s="10">
        <v>2790</v>
      </c>
      <c r="AC32" s="10">
        <v>2140</v>
      </c>
      <c r="AD32" s="10">
        <v>1652</v>
      </c>
      <c r="AE32" s="10">
        <v>1233</v>
      </c>
      <c r="AF32" s="31" t="s">
        <v>63</v>
      </c>
      <c r="AG32" s="13"/>
      <c r="AH32" s="70"/>
      <c r="AI32" s="70"/>
      <c r="AL32" s="69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ht="18" customHeight="1">
      <c r="A33" s="2" t="s">
        <v>46</v>
      </c>
      <c r="B33" s="80">
        <v>8460</v>
      </c>
      <c r="C33" s="4">
        <v>8683</v>
      </c>
      <c r="D33" s="4">
        <v>8652</v>
      </c>
      <c r="E33" s="4">
        <v>8523</v>
      </c>
      <c r="F33" s="4">
        <v>8506</v>
      </c>
      <c r="G33" s="4">
        <v>7974</v>
      </c>
      <c r="H33" s="4">
        <v>8046</v>
      </c>
      <c r="I33" s="4">
        <v>8333</v>
      </c>
      <c r="J33" s="4">
        <v>7891</v>
      </c>
      <c r="K33" s="4">
        <v>7185</v>
      </c>
      <c r="L33" s="4">
        <v>6690</v>
      </c>
      <c r="M33" s="4">
        <v>6482</v>
      </c>
      <c r="N33" s="4">
        <v>6618</v>
      </c>
      <c r="O33" s="4">
        <v>6625</v>
      </c>
      <c r="P33" s="4">
        <v>6374</v>
      </c>
      <c r="Q33" s="4">
        <v>6076</v>
      </c>
      <c r="R33" s="4">
        <v>5781</v>
      </c>
      <c r="S33" s="4">
        <v>5306</v>
      </c>
      <c r="T33" s="4">
        <v>4679</v>
      </c>
      <c r="U33" s="4">
        <v>4279</v>
      </c>
      <c r="V33" s="4">
        <v>4129</v>
      </c>
      <c r="W33" s="4">
        <v>3911</v>
      </c>
      <c r="X33" s="4">
        <v>3253</v>
      </c>
      <c r="Y33" s="4">
        <v>2655</v>
      </c>
      <c r="Z33" s="4">
        <v>2283</v>
      </c>
      <c r="AA33" s="4">
        <v>1873</v>
      </c>
      <c r="AB33" s="4">
        <v>1236</v>
      </c>
      <c r="AC33" s="4">
        <v>874</v>
      </c>
      <c r="AD33" s="4">
        <v>625</v>
      </c>
      <c r="AE33" s="4">
        <v>413</v>
      </c>
      <c r="AF33" s="24" t="s">
        <v>47</v>
      </c>
      <c r="AG33" s="13"/>
      <c r="AH33" s="70"/>
      <c r="AI33" s="70"/>
      <c r="AL33" s="69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ht="9.9499999999999993" customHeight="1">
      <c r="A34" s="37"/>
      <c r="B34" s="84"/>
      <c r="C34" s="37"/>
      <c r="D34" s="37"/>
      <c r="E34" s="37"/>
      <c r="F34" s="37"/>
      <c r="G34" s="34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4"/>
      <c r="Y34" s="4"/>
      <c r="Z34" s="4"/>
      <c r="AA34" s="4"/>
      <c r="AB34" s="4"/>
      <c r="AC34" s="4"/>
      <c r="AD34" s="4"/>
      <c r="AE34" s="4"/>
      <c r="AF34" s="24"/>
      <c r="AG34" s="13"/>
      <c r="AH34" s="70"/>
      <c r="AI34" s="70"/>
      <c r="AL34" s="69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1:78" ht="18" customHeight="1">
      <c r="A35" s="3" t="s">
        <v>48</v>
      </c>
      <c r="B35" s="82">
        <v>2107</v>
      </c>
      <c r="C35" s="11">
        <v>2162</v>
      </c>
      <c r="D35" s="11">
        <f>1914+202</f>
        <v>2116</v>
      </c>
      <c r="E35" s="11">
        <v>2215</v>
      </c>
      <c r="F35" s="11">
        <v>2148</v>
      </c>
      <c r="G35" s="11">
        <v>2074</v>
      </c>
      <c r="H35" s="4">
        <v>2248</v>
      </c>
      <c r="I35" s="4">
        <v>2042</v>
      </c>
      <c r="J35" s="4">
        <v>1913</v>
      </c>
      <c r="K35" s="4">
        <v>1925</v>
      </c>
      <c r="L35" s="4">
        <v>1874</v>
      </c>
      <c r="M35" s="4">
        <v>1732</v>
      </c>
      <c r="N35" s="4">
        <v>1960</v>
      </c>
      <c r="O35" s="4">
        <v>1920</v>
      </c>
      <c r="P35" s="4">
        <v>1953</v>
      </c>
      <c r="Q35" s="4">
        <v>1923</v>
      </c>
      <c r="R35" s="4">
        <v>1941</v>
      </c>
      <c r="S35" s="4">
        <v>1681</v>
      </c>
      <c r="T35" s="4">
        <v>1708</v>
      </c>
      <c r="U35" s="4">
        <v>1433</v>
      </c>
      <c r="V35" s="4">
        <v>1682</v>
      </c>
      <c r="W35" s="4">
        <v>1402</v>
      </c>
      <c r="X35" s="4">
        <v>1324</v>
      </c>
      <c r="Y35" s="4">
        <v>1184</v>
      </c>
      <c r="Z35" s="4">
        <v>1212</v>
      </c>
      <c r="AA35" s="4">
        <v>945</v>
      </c>
      <c r="AB35" s="4">
        <v>909</v>
      </c>
      <c r="AC35" s="4">
        <v>761</v>
      </c>
      <c r="AD35" s="4">
        <v>594</v>
      </c>
      <c r="AE35" s="4">
        <v>681</v>
      </c>
      <c r="AF35" s="6" t="s">
        <v>49</v>
      </c>
      <c r="AG35" s="13"/>
      <c r="AH35" s="70"/>
      <c r="AI35" s="70"/>
      <c r="AL35" s="69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1:78" ht="18" customHeight="1">
      <c r="A36" s="3" t="s">
        <v>50</v>
      </c>
      <c r="B36" s="82">
        <v>1016</v>
      </c>
      <c r="C36" s="11">
        <v>1059</v>
      </c>
      <c r="D36" s="11">
        <f>878+146</f>
        <v>1024</v>
      </c>
      <c r="E36" s="11">
        <v>1024</v>
      </c>
      <c r="F36" s="11">
        <v>948</v>
      </c>
      <c r="G36" s="11">
        <v>894</v>
      </c>
      <c r="H36" s="4">
        <v>801</v>
      </c>
      <c r="I36" s="4">
        <v>868</v>
      </c>
      <c r="J36" s="4">
        <v>787</v>
      </c>
      <c r="K36" s="4">
        <v>856</v>
      </c>
      <c r="L36" s="4">
        <v>869</v>
      </c>
      <c r="M36" s="4">
        <v>827</v>
      </c>
      <c r="N36" s="4">
        <v>802</v>
      </c>
      <c r="O36" s="4">
        <v>777</v>
      </c>
      <c r="P36" s="4">
        <v>820</v>
      </c>
      <c r="Q36" s="4">
        <v>779</v>
      </c>
      <c r="R36" s="4">
        <v>735</v>
      </c>
      <c r="S36" s="4">
        <v>732</v>
      </c>
      <c r="T36" s="4">
        <v>635</v>
      </c>
      <c r="U36" s="4">
        <v>574</v>
      </c>
      <c r="V36" s="4">
        <v>576</v>
      </c>
      <c r="W36" s="4">
        <v>591</v>
      </c>
      <c r="X36" s="4">
        <v>522</v>
      </c>
      <c r="Y36" s="4">
        <v>446</v>
      </c>
      <c r="Z36" s="4">
        <v>406</v>
      </c>
      <c r="AA36" s="4">
        <v>429</v>
      </c>
      <c r="AB36" s="4">
        <v>403</v>
      </c>
      <c r="AC36" s="4">
        <v>332</v>
      </c>
      <c r="AD36" s="4">
        <v>226</v>
      </c>
      <c r="AE36" s="4">
        <v>165</v>
      </c>
      <c r="AF36" s="6" t="s">
        <v>51</v>
      </c>
      <c r="AG36" s="13"/>
      <c r="AH36" s="70"/>
      <c r="AI36" s="70"/>
      <c r="AL36" s="69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1:78" ht="18" customHeight="1">
      <c r="A37" s="3" t="s">
        <v>52</v>
      </c>
      <c r="B37" s="82">
        <v>3354</v>
      </c>
      <c r="C37" s="11">
        <v>3396</v>
      </c>
      <c r="D37" s="11">
        <f>3209+296</f>
        <v>3505</v>
      </c>
      <c r="E37" s="11">
        <v>3542</v>
      </c>
      <c r="F37" s="11">
        <v>3600</v>
      </c>
      <c r="G37" s="11">
        <v>3700</v>
      </c>
      <c r="H37" s="4">
        <v>3553</v>
      </c>
      <c r="I37" s="4">
        <v>3461</v>
      </c>
      <c r="J37" s="4">
        <v>3282</v>
      </c>
      <c r="K37" s="4">
        <v>3078</v>
      </c>
      <c r="L37" s="4">
        <v>3047</v>
      </c>
      <c r="M37" s="4">
        <v>3072</v>
      </c>
      <c r="N37" s="4">
        <v>3056</v>
      </c>
      <c r="O37" s="4">
        <v>3313</v>
      </c>
      <c r="P37" s="4">
        <v>2898</v>
      </c>
      <c r="Q37" s="4">
        <v>2520</v>
      </c>
      <c r="R37" s="4">
        <v>2341</v>
      </c>
      <c r="S37" s="4">
        <v>2155</v>
      </c>
      <c r="T37" s="4">
        <v>2009</v>
      </c>
      <c r="U37" s="4">
        <v>1996</v>
      </c>
      <c r="V37" s="4">
        <v>1906</v>
      </c>
      <c r="W37" s="4">
        <v>1763</v>
      </c>
      <c r="X37" s="4">
        <v>1659</v>
      </c>
      <c r="Y37" s="4">
        <v>1543</v>
      </c>
      <c r="Z37" s="4">
        <v>1346</v>
      </c>
      <c r="AA37" s="4">
        <v>1123</v>
      </c>
      <c r="AB37" s="4">
        <v>877</v>
      </c>
      <c r="AC37" s="4">
        <v>603</v>
      </c>
      <c r="AD37" s="4">
        <v>527</v>
      </c>
      <c r="AE37" s="4">
        <v>220</v>
      </c>
      <c r="AF37" s="6" t="s">
        <v>53</v>
      </c>
      <c r="AG37" s="13"/>
      <c r="AH37" s="70"/>
      <c r="AI37" s="70"/>
      <c r="AL37" s="69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ht="18" customHeight="1">
      <c r="A38" s="3" t="s">
        <v>54</v>
      </c>
      <c r="B38" s="82">
        <v>2368</v>
      </c>
      <c r="C38" s="11">
        <v>3212</v>
      </c>
      <c r="D38" s="11">
        <f>2851+107</f>
        <v>2958</v>
      </c>
      <c r="E38" s="11">
        <v>2626</v>
      </c>
      <c r="F38" s="11">
        <v>3078</v>
      </c>
      <c r="G38" s="11">
        <v>2893</v>
      </c>
      <c r="H38" s="4">
        <v>3139</v>
      </c>
      <c r="I38" s="4">
        <v>3170</v>
      </c>
      <c r="J38" s="4">
        <v>3144</v>
      </c>
      <c r="K38" s="4">
        <v>3076</v>
      </c>
      <c r="L38" s="4">
        <v>2728</v>
      </c>
      <c r="M38" s="4">
        <v>2399</v>
      </c>
      <c r="N38" s="4">
        <v>2463</v>
      </c>
      <c r="O38" s="4">
        <v>2521</v>
      </c>
      <c r="P38" s="4">
        <v>2299</v>
      </c>
      <c r="Q38" s="4">
        <v>2102</v>
      </c>
      <c r="R38" s="4">
        <v>2054</v>
      </c>
      <c r="S38" s="4">
        <v>2168</v>
      </c>
      <c r="T38" s="4">
        <v>1516</v>
      </c>
      <c r="U38" s="4">
        <v>1220</v>
      </c>
      <c r="V38" s="4">
        <v>1225</v>
      </c>
      <c r="W38" s="4">
        <v>1125</v>
      </c>
      <c r="X38" s="4">
        <v>908</v>
      </c>
      <c r="Y38" s="4">
        <v>740</v>
      </c>
      <c r="Z38" s="4">
        <v>535</v>
      </c>
      <c r="AA38" s="4">
        <v>501</v>
      </c>
      <c r="AB38" s="4">
        <v>236</v>
      </c>
      <c r="AC38" s="4">
        <v>161</v>
      </c>
      <c r="AD38" s="4">
        <v>121</v>
      </c>
      <c r="AE38" s="4">
        <v>100</v>
      </c>
      <c r="AF38" s="6" t="s">
        <v>55</v>
      </c>
      <c r="AG38" s="13"/>
      <c r="AH38" s="70"/>
      <c r="AI38" s="70"/>
      <c r="AK38" s="69"/>
      <c r="AL38" s="69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1:78" ht="18" customHeight="1">
      <c r="A39" s="3" t="s">
        <v>56</v>
      </c>
      <c r="B39" s="82">
        <v>3124</v>
      </c>
      <c r="C39" s="11">
        <v>2913</v>
      </c>
      <c r="D39" s="11">
        <v>2873</v>
      </c>
      <c r="E39" s="11">
        <v>3062</v>
      </c>
      <c r="F39" s="11">
        <v>2763</v>
      </c>
      <c r="G39" s="11">
        <v>2491</v>
      </c>
      <c r="H39" s="4">
        <v>2408</v>
      </c>
      <c r="I39" s="4">
        <v>2884</v>
      </c>
      <c r="J39" s="4">
        <v>2734</v>
      </c>
      <c r="K39" s="4">
        <v>1883</v>
      </c>
      <c r="L39" s="4">
        <v>1763</v>
      </c>
      <c r="M39" s="4">
        <v>1695</v>
      </c>
      <c r="N39" s="4">
        <v>1621</v>
      </c>
      <c r="O39" s="4">
        <v>1390</v>
      </c>
      <c r="P39" s="4">
        <v>1290</v>
      </c>
      <c r="Q39" s="4">
        <v>1322</v>
      </c>
      <c r="R39" s="4">
        <v>1474</v>
      </c>
      <c r="S39" s="4">
        <v>1129</v>
      </c>
      <c r="T39" s="4">
        <v>982</v>
      </c>
      <c r="U39" s="4">
        <v>866</v>
      </c>
      <c r="V39" s="4">
        <v>891</v>
      </c>
      <c r="W39" s="4">
        <v>821</v>
      </c>
      <c r="X39" s="4">
        <v>657</v>
      </c>
      <c r="Y39" s="4">
        <v>538</v>
      </c>
      <c r="Z39" s="4">
        <v>428</v>
      </c>
      <c r="AA39" s="4">
        <v>416</v>
      </c>
      <c r="AB39" s="4">
        <v>133</v>
      </c>
      <c r="AC39" s="4">
        <v>109</v>
      </c>
      <c r="AD39" s="4">
        <v>68</v>
      </c>
      <c r="AE39" s="4">
        <v>14</v>
      </c>
      <c r="AF39" s="6" t="s">
        <v>57</v>
      </c>
      <c r="AG39" s="13"/>
      <c r="AH39" s="70"/>
      <c r="AI39" s="71"/>
      <c r="AK39" s="69"/>
      <c r="AL39" s="69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1:78" ht="22.5">
      <c r="A40" s="7" t="s">
        <v>58</v>
      </c>
      <c r="B40" s="83">
        <v>1680</v>
      </c>
      <c r="C40" s="11">
        <v>1656</v>
      </c>
      <c r="D40" s="11">
        <f>1551+106</f>
        <v>1657</v>
      </c>
      <c r="E40" s="11">
        <v>1692</v>
      </c>
      <c r="F40" s="11">
        <v>1733</v>
      </c>
      <c r="G40" s="11">
        <v>1579</v>
      </c>
      <c r="H40" s="4">
        <v>1784</v>
      </c>
      <c r="I40" s="4">
        <v>1895</v>
      </c>
      <c r="J40" s="4">
        <v>1945</v>
      </c>
      <c r="K40" s="4">
        <v>1944</v>
      </c>
      <c r="L40" s="4">
        <v>1660</v>
      </c>
      <c r="M40" s="4">
        <v>1762</v>
      </c>
      <c r="N40" s="4">
        <v>1727</v>
      </c>
      <c r="O40" s="4">
        <v>1694</v>
      </c>
      <c r="P40" s="4">
        <v>1690</v>
      </c>
      <c r="Q40" s="4">
        <v>1919</v>
      </c>
      <c r="R40" s="4">
        <v>1441</v>
      </c>
      <c r="S40" s="4">
        <v>1337</v>
      </c>
      <c r="T40" s="4">
        <v>1234</v>
      </c>
      <c r="U40" s="4">
        <v>1288</v>
      </c>
      <c r="V40" s="4">
        <v>1182</v>
      </c>
      <c r="W40" s="4">
        <v>1392</v>
      </c>
      <c r="X40" s="4">
        <v>820</v>
      </c>
      <c r="Y40" s="4">
        <v>578</v>
      </c>
      <c r="Z40" s="4">
        <v>350</v>
      </c>
      <c r="AA40" s="4">
        <v>272</v>
      </c>
      <c r="AB40" s="4">
        <v>165</v>
      </c>
      <c r="AC40" s="4">
        <v>116</v>
      </c>
      <c r="AD40" s="4">
        <v>59</v>
      </c>
      <c r="AE40" s="4">
        <v>8</v>
      </c>
      <c r="AF40" s="8" t="s">
        <v>59</v>
      </c>
      <c r="AG40" s="13"/>
      <c r="AH40" s="71"/>
      <c r="AI40" s="68"/>
      <c r="AK40" s="69"/>
      <c r="AL40" s="69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</row>
    <row r="41" spans="1:78" ht="25.5" customHeight="1">
      <c r="A41" s="7" t="s">
        <v>60</v>
      </c>
      <c r="B41" s="83">
        <v>185</v>
      </c>
      <c r="C41" s="11">
        <v>194</v>
      </c>
      <c r="D41" s="11">
        <v>180</v>
      </c>
      <c r="E41" s="11">
        <v>129</v>
      </c>
      <c r="F41" s="11">
        <v>155</v>
      </c>
      <c r="G41" s="11">
        <v>182</v>
      </c>
      <c r="H41" s="4">
        <v>166</v>
      </c>
      <c r="I41" s="4">
        <v>163</v>
      </c>
      <c r="J41" s="4">
        <v>192</v>
      </c>
      <c r="K41" s="4">
        <v>153</v>
      </c>
      <c r="L41" s="4">
        <v>135</v>
      </c>
      <c r="M41" s="4">
        <v>141</v>
      </c>
      <c r="N41" s="4">
        <v>130</v>
      </c>
      <c r="O41" s="4">
        <v>147</v>
      </c>
      <c r="P41" s="4">
        <v>143</v>
      </c>
      <c r="Q41" s="4">
        <v>138</v>
      </c>
      <c r="R41" s="4">
        <v>149</v>
      </c>
      <c r="S41" s="4">
        <v>126</v>
      </c>
      <c r="T41" s="4">
        <v>86</v>
      </c>
      <c r="U41" s="4">
        <v>95</v>
      </c>
      <c r="V41" s="4">
        <v>66</v>
      </c>
      <c r="W41" s="4">
        <v>68</v>
      </c>
      <c r="X41" s="4">
        <v>67</v>
      </c>
      <c r="Y41" s="4">
        <v>56</v>
      </c>
      <c r="Z41" s="4">
        <v>82</v>
      </c>
      <c r="AA41" s="4">
        <v>81</v>
      </c>
      <c r="AB41" s="4">
        <v>67</v>
      </c>
      <c r="AC41" s="4">
        <v>58</v>
      </c>
      <c r="AD41" s="4">
        <v>57</v>
      </c>
      <c r="AE41" s="4">
        <v>45</v>
      </c>
      <c r="AF41" s="6" t="s">
        <v>61</v>
      </c>
      <c r="AG41" s="13"/>
      <c r="AH41" s="71"/>
      <c r="AI41" s="70"/>
      <c r="AL41" s="69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</row>
    <row r="42" spans="1:78" ht="25.5" customHeight="1">
      <c r="A42" s="7" t="s">
        <v>89</v>
      </c>
      <c r="B42" s="83">
        <v>547</v>
      </c>
      <c r="C42" s="11">
        <v>443</v>
      </c>
      <c r="D42" s="11">
        <v>403</v>
      </c>
      <c r="E42" s="11">
        <v>306</v>
      </c>
      <c r="F42" s="11">
        <v>220</v>
      </c>
      <c r="G42" s="36" t="s">
        <v>64</v>
      </c>
      <c r="H42" s="9" t="s">
        <v>64</v>
      </c>
      <c r="I42" s="9" t="s">
        <v>64</v>
      </c>
      <c r="J42" s="9" t="s">
        <v>64</v>
      </c>
      <c r="K42" s="9" t="s">
        <v>64</v>
      </c>
      <c r="L42" s="9" t="s">
        <v>64</v>
      </c>
      <c r="M42" s="9" t="s">
        <v>64</v>
      </c>
      <c r="N42" s="9" t="s">
        <v>64</v>
      </c>
      <c r="O42" s="9" t="s">
        <v>64</v>
      </c>
      <c r="P42" s="9" t="s">
        <v>64</v>
      </c>
      <c r="Q42" s="9" t="s">
        <v>64</v>
      </c>
      <c r="R42" s="9" t="s">
        <v>64</v>
      </c>
      <c r="S42" s="9" t="s">
        <v>64</v>
      </c>
      <c r="T42" s="9" t="s">
        <v>64</v>
      </c>
      <c r="U42" s="9" t="s">
        <v>64</v>
      </c>
      <c r="V42" s="9" t="s">
        <v>64</v>
      </c>
      <c r="W42" s="9" t="s">
        <v>64</v>
      </c>
      <c r="X42" s="9" t="s">
        <v>64</v>
      </c>
      <c r="Y42" s="9" t="s">
        <v>64</v>
      </c>
      <c r="Z42" s="9" t="s">
        <v>64</v>
      </c>
      <c r="AA42" s="9" t="s">
        <v>64</v>
      </c>
      <c r="AB42" s="9" t="s">
        <v>64</v>
      </c>
      <c r="AC42" s="9" t="s">
        <v>64</v>
      </c>
      <c r="AD42" s="9" t="s">
        <v>64</v>
      </c>
      <c r="AE42" s="9" t="s">
        <v>64</v>
      </c>
      <c r="AF42" s="8" t="s">
        <v>88</v>
      </c>
      <c r="AG42" s="13"/>
      <c r="AH42" s="71"/>
      <c r="AI42" s="70"/>
      <c r="AL42" s="69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</row>
    <row r="43" spans="1:78" ht="25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4"/>
      <c r="Y43" s="4"/>
      <c r="Z43" s="4"/>
      <c r="AA43" s="4"/>
      <c r="AB43" s="4"/>
      <c r="AC43" s="4"/>
      <c r="AD43" s="4"/>
      <c r="AE43" s="4"/>
      <c r="AF43" s="24"/>
      <c r="AG43" s="13"/>
      <c r="AH43" s="71"/>
      <c r="AI43" s="70"/>
      <c r="AL43" s="69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</row>
    <row r="44" spans="1:78" ht="21.95" customHeight="1">
      <c r="A44" s="14" t="s">
        <v>71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  <c r="Y44" s="16"/>
      <c r="Z44" s="16"/>
      <c r="AA44" s="17"/>
      <c r="AB44" s="16"/>
      <c r="AC44" s="17"/>
      <c r="AD44" s="17"/>
      <c r="AE44" s="17"/>
      <c r="AF44" s="18" t="s">
        <v>70</v>
      </c>
      <c r="AG44" s="13"/>
      <c r="AH44" s="71"/>
      <c r="AI44" s="70"/>
      <c r="AL44" s="69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</row>
    <row r="45" spans="1:78" ht="15.75" customHeight="1">
      <c r="A45" s="14" t="s">
        <v>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3"/>
      <c r="Y45" s="19"/>
      <c r="Z45" s="20"/>
      <c r="AA45" s="13"/>
      <c r="AC45" s="20"/>
      <c r="AD45" s="20"/>
      <c r="AE45" s="20"/>
      <c r="AF45" s="18" t="s">
        <v>1</v>
      </c>
      <c r="AG45" s="13"/>
      <c r="AH45" s="71"/>
      <c r="AI45" s="70"/>
      <c r="AL45" s="69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</row>
    <row r="46" spans="1:78" ht="15.75" customHeight="1">
      <c r="A46" s="21" t="s">
        <v>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0"/>
      <c r="Y46" s="19"/>
      <c r="AA46" s="13"/>
      <c r="AB46" s="13"/>
      <c r="AC46" s="13"/>
      <c r="AD46" s="20"/>
      <c r="AE46" s="20"/>
      <c r="AF46" s="22" t="s">
        <v>3</v>
      </c>
      <c r="AG46" s="13"/>
      <c r="AH46" s="71"/>
      <c r="AI46" s="70"/>
      <c r="AL46" s="69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</row>
    <row r="47" spans="1:78" ht="15.75" customHeight="1">
      <c r="A47" s="39" t="s">
        <v>66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1"/>
      <c r="AA47" s="41"/>
      <c r="AB47" s="42"/>
      <c r="AC47" s="42"/>
      <c r="AD47" s="42"/>
      <c r="AE47" s="42"/>
      <c r="AF47" s="43" t="s">
        <v>67</v>
      </c>
      <c r="AG47" s="13"/>
      <c r="AH47" s="71"/>
      <c r="AI47" s="70"/>
      <c r="AK47" s="69"/>
      <c r="AL47" s="69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</row>
    <row r="48" spans="1:78" ht="15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0"/>
      <c r="Y48" s="40"/>
      <c r="Z48" s="41"/>
      <c r="AA48" s="41"/>
      <c r="AB48" s="42"/>
      <c r="AC48" s="42"/>
      <c r="AD48" s="42"/>
      <c r="AE48" s="42"/>
      <c r="AF48" s="43"/>
      <c r="AG48" s="13"/>
      <c r="AH48" s="71"/>
      <c r="AI48" s="71"/>
      <c r="AK48" s="69"/>
      <c r="AL48" s="69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</row>
    <row r="49" spans="1:78" ht="15.75" customHeight="1">
      <c r="A49" s="39"/>
      <c r="B49" s="23" t="s">
        <v>100</v>
      </c>
      <c r="C49" s="23" t="s">
        <v>98</v>
      </c>
      <c r="D49" s="23" t="s">
        <v>96</v>
      </c>
      <c r="E49" s="23" t="s">
        <v>94</v>
      </c>
      <c r="F49" s="23" t="s">
        <v>86</v>
      </c>
      <c r="G49" s="23" t="s">
        <v>84</v>
      </c>
      <c r="H49" s="23" t="s">
        <v>82</v>
      </c>
      <c r="I49" s="23" t="s">
        <v>78</v>
      </c>
      <c r="J49" s="23" t="s">
        <v>77</v>
      </c>
      <c r="K49" s="23" t="s">
        <v>76</v>
      </c>
      <c r="L49" s="23" t="s">
        <v>74</v>
      </c>
      <c r="M49" s="23" t="s">
        <v>4</v>
      </c>
      <c r="N49" s="23" t="s">
        <v>5</v>
      </c>
      <c r="O49" s="23" t="s">
        <v>6</v>
      </c>
      <c r="P49" s="23" t="s">
        <v>7</v>
      </c>
      <c r="Q49" s="24" t="s">
        <v>8</v>
      </c>
      <c r="R49" s="24" t="s">
        <v>9</v>
      </c>
      <c r="S49" s="24" t="s">
        <v>10</v>
      </c>
      <c r="T49" s="24" t="s">
        <v>11</v>
      </c>
      <c r="U49" s="24" t="s">
        <v>12</v>
      </c>
      <c r="V49" s="24" t="s">
        <v>13</v>
      </c>
      <c r="W49" s="24" t="s">
        <v>14</v>
      </c>
      <c r="X49" s="24" t="s">
        <v>15</v>
      </c>
      <c r="Y49" s="24" t="s">
        <v>16</v>
      </c>
      <c r="Z49" s="24" t="s">
        <v>17</v>
      </c>
      <c r="AA49" s="24" t="s">
        <v>18</v>
      </c>
      <c r="AB49" s="24" t="s">
        <v>19</v>
      </c>
      <c r="AC49" s="24" t="s">
        <v>20</v>
      </c>
      <c r="AD49" s="24" t="s">
        <v>21</v>
      </c>
      <c r="AE49" s="24" t="s">
        <v>22</v>
      </c>
      <c r="AF49" s="43"/>
      <c r="AG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</row>
    <row r="50" spans="1:78" ht="15.75" customHeight="1">
      <c r="A50" s="39"/>
      <c r="B50" s="26" t="s">
        <v>101</v>
      </c>
      <c r="C50" s="26" t="s">
        <v>99</v>
      </c>
      <c r="D50" s="26" t="s">
        <v>97</v>
      </c>
      <c r="E50" s="26" t="s">
        <v>95</v>
      </c>
      <c r="F50" s="26" t="s">
        <v>87</v>
      </c>
      <c r="G50" s="26" t="s">
        <v>85</v>
      </c>
      <c r="H50" s="26" t="s">
        <v>83</v>
      </c>
      <c r="I50" s="26" t="s">
        <v>81</v>
      </c>
      <c r="J50" s="26" t="s">
        <v>80</v>
      </c>
      <c r="K50" s="26" t="s">
        <v>79</v>
      </c>
      <c r="L50" s="27" t="s">
        <v>75</v>
      </c>
      <c r="M50" s="27" t="s">
        <v>29</v>
      </c>
      <c r="N50" s="27" t="s">
        <v>30</v>
      </c>
      <c r="O50" s="27" t="s">
        <v>31</v>
      </c>
      <c r="P50" s="27" t="s">
        <v>32</v>
      </c>
      <c r="Q50" s="28" t="s">
        <v>33</v>
      </c>
      <c r="R50" s="28" t="s">
        <v>34</v>
      </c>
      <c r="S50" s="28" t="s">
        <v>35</v>
      </c>
      <c r="T50" s="28" t="s">
        <v>36</v>
      </c>
      <c r="U50" s="28" t="s">
        <v>37</v>
      </c>
      <c r="V50" s="28" t="s">
        <v>38</v>
      </c>
      <c r="W50" s="28" t="s">
        <v>39</v>
      </c>
      <c r="X50" s="28" t="s">
        <v>40</v>
      </c>
      <c r="Y50" s="28" t="s">
        <v>41</v>
      </c>
      <c r="Z50" s="28" t="s">
        <v>28</v>
      </c>
      <c r="AA50" s="28" t="s">
        <v>27</v>
      </c>
      <c r="AB50" s="28" t="s">
        <v>26</v>
      </c>
      <c r="AC50" s="29" t="s">
        <v>25</v>
      </c>
      <c r="AD50" s="29" t="s">
        <v>24</v>
      </c>
      <c r="AE50" s="29" t="s">
        <v>23</v>
      </c>
      <c r="AF50" s="43"/>
      <c r="AG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</row>
    <row r="51" spans="1:78" ht="18" customHeight="1">
      <c r="A51" s="86" t="s">
        <v>68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</row>
    <row r="52" spans="1:78" ht="18" customHeight="1">
      <c r="A52" s="1" t="s">
        <v>43</v>
      </c>
      <c r="B52" s="10">
        <f>SUM(B55:B62)</f>
        <v>1769</v>
      </c>
      <c r="C52" s="10">
        <f>SUM(C55:C62)</f>
        <v>1615</v>
      </c>
      <c r="D52" s="10">
        <f>SUM(D55:D62)</f>
        <v>1556</v>
      </c>
      <c r="E52" s="10">
        <f>SUM(E55:E62)</f>
        <v>1616</v>
      </c>
      <c r="F52" s="10">
        <f>SUM(F55:F62)</f>
        <v>1569</v>
      </c>
      <c r="G52" s="10">
        <f>SUM(G55:G61)</f>
        <v>1616</v>
      </c>
      <c r="H52" s="10">
        <f>SUM(H55:H61)</f>
        <v>1546</v>
      </c>
      <c r="I52" s="10">
        <v>1541</v>
      </c>
      <c r="J52" s="10">
        <v>1586</v>
      </c>
      <c r="K52" s="10">
        <v>1536</v>
      </c>
      <c r="L52" s="10">
        <v>1534</v>
      </c>
      <c r="M52" s="10">
        <v>1373</v>
      </c>
      <c r="N52" s="10">
        <v>1427</v>
      </c>
      <c r="O52" s="10">
        <v>1288</v>
      </c>
      <c r="P52" s="10">
        <v>1209</v>
      </c>
      <c r="Q52" s="10">
        <v>1206</v>
      </c>
      <c r="R52" s="10">
        <v>1135</v>
      </c>
      <c r="S52" s="10">
        <v>999</v>
      </c>
      <c r="T52" s="10">
        <v>863</v>
      </c>
      <c r="U52" s="10">
        <v>859</v>
      </c>
      <c r="V52" s="10">
        <v>800</v>
      </c>
      <c r="W52" s="10">
        <v>688</v>
      </c>
      <c r="X52" s="10">
        <v>745</v>
      </c>
      <c r="Y52" s="10">
        <v>637</v>
      </c>
      <c r="Z52" s="10">
        <v>641</v>
      </c>
      <c r="AA52" s="10">
        <v>579</v>
      </c>
      <c r="AB52" s="10">
        <v>450</v>
      </c>
      <c r="AC52" s="10">
        <v>356</v>
      </c>
      <c r="AD52" s="10">
        <v>378</v>
      </c>
      <c r="AE52" s="10">
        <v>273</v>
      </c>
      <c r="AF52" s="31" t="s">
        <v>63</v>
      </c>
      <c r="AG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</row>
    <row r="53" spans="1:78" ht="18" customHeight="1">
      <c r="A53" s="2" t="s">
        <v>46</v>
      </c>
      <c r="B53" s="80">
        <v>894</v>
      </c>
      <c r="C53" s="4">
        <v>798</v>
      </c>
      <c r="D53" s="4">
        <v>822</v>
      </c>
      <c r="E53" s="4">
        <v>858</v>
      </c>
      <c r="F53" s="4">
        <v>768</v>
      </c>
      <c r="G53" s="4">
        <v>803</v>
      </c>
      <c r="H53" s="4">
        <v>769</v>
      </c>
      <c r="I53" s="4">
        <v>804</v>
      </c>
      <c r="J53" s="4">
        <v>823</v>
      </c>
      <c r="K53" s="4">
        <v>783</v>
      </c>
      <c r="L53" s="4">
        <v>778</v>
      </c>
      <c r="M53" s="4">
        <v>675</v>
      </c>
      <c r="N53" s="4">
        <v>730</v>
      </c>
      <c r="O53" s="4">
        <v>683</v>
      </c>
      <c r="P53" s="4">
        <v>617</v>
      </c>
      <c r="Q53" s="4">
        <v>627</v>
      </c>
      <c r="R53" s="4">
        <v>569</v>
      </c>
      <c r="S53" s="4">
        <v>495</v>
      </c>
      <c r="T53" s="4">
        <v>409</v>
      </c>
      <c r="U53" s="4">
        <v>405</v>
      </c>
      <c r="V53" s="4">
        <v>378</v>
      </c>
      <c r="W53" s="4">
        <v>303</v>
      </c>
      <c r="X53" s="4">
        <v>308</v>
      </c>
      <c r="Y53" s="4">
        <v>250</v>
      </c>
      <c r="Z53" s="4">
        <v>263</v>
      </c>
      <c r="AA53" s="4">
        <v>226</v>
      </c>
      <c r="AB53" s="4">
        <v>157</v>
      </c>
      <c r="AC53" s="4">
        <v>116</v>
      </c>
      <c r="AD53" s="4">
        <v>103</v>
      </c>
      <c r="AE53" s="4">
        <v>47</v>
      </c>
      <c r="AF53" s="24" t="s">
        <v>47</v>
      </c>
      <c r="AG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ht="9.9499999999999993" customHeight="1">
      <c r="A54" s="44"/>
      <c r="B54" s="85"/>
      <c r="C54" s="44"/>
      <c r="D54" s="44"/>
      <c r="E54" s="44"/>
      <c r="F54" s="44"/>
      <c r="G54" s="11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5"/>
      <c r="S54" s="45"/>
      <c r="T54" s="45"/>
      <c r="U54" s="45"/>
      <c r="V54" s="45"/>
      <c r="W54" s="44"/>
      <c r="X54" s="4"/>
      <c r="Y54" s="4"/>
      <c r="Z54" s="4"/>
      <c r="AA54" s="4"/>
      <c r="AB54" s="4"/>
      <c r="AC54" s="4"/>
      <c r="AD54" s="4"/>
      <c r="AE54" s="4"/>
      <c r="AF54" s="24"/>
      <c r="AG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</row>
    <row r="55" spans="1:78" ht="18" customHeight="1">
      <c r="A55" s="3" t="s">
        <v>48</v>
      </c>
      <c r="B55" s="82">
        <v>367</v>
      </c>
      <c r="C55" s="11">
        <v>335</v>
      </c>
      <c r="D55" s="11">
        <v>314</v>
      </c>
      <c r="E55" s="11">
        <v>291</v>
      </c>
      <c r="F55" s="11">
        <v>278</v>
      </c>
      <c r="G55" s="11">
        <v>298</v>
      </c>
      <c r="H55" s="4">
        <v>337</v>
      </c>
      <c r="I55" s="4">
        <v>375</v>
      </c>
      <c r="J55" s="4">
        <v>366</v>
      </c>
      <c r="K55" s="4">
        <v>350</v>
      </c>
      <c r="L55" s="4">
        <v>334</v>
      </c>
      <c r="M55" s="4">
        <v>294</v>
      </c>
      <c r="N55" s="4">
        <v>321</v>
      </c>
      <c r="O55" s="4">
        <v>302</v>
      </c>
      <c r="P55" s="4">
        <v>284</v>
      </c>
      <c r="Q55" s="4">
        <v>307</v>
      </c>
      <c r="R55" s="4">
        <v>312</v>
      </c>
      <c r="S55" s="4">
        <v>268</v>
      </c>
      <c r="T55" s="4">
        <v>261</v>
      </c>
      <c r="U55" s="4">
        <v>270</v>
      </c>
      <c r="V55" s="4">
        <v>235</v>
      </c>
      <c r="W55" s="4">
        <v>205</v>
      </c>
      <c r="X55" s="4">
        <v>217</v>
      </c>
      <c r="Y55" s="4">
        <v>188</v>
      </c>
      <c r="Z55" s="4">
        <v>187</v>
      </c>
      <c r="AA55" s="4">
        <v>181</v>
      </c>
      <c r="AB55" s="4">
        <v>133</v>
      </c>
      <c r="AC55" s="4">
        <v>118</v>
      </c>
      <c r="AD55" s="4">
        <v>130</v>
      </c>
      <c r="AE55" s="4">
        <v>145</v>
      </c>
      <c r="AF55" s="6" t="s">
        <v>49</v>
      </c>
      <c r="AG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1:78" ht="18" customHeight="1">
      <c r="A56" s="3" t="s">
        <v>50</v>
      </c>
      <c r="B56" s="82">
        <v>231</v>
      </c>
      <c r="C56" s="11">
        <v>214</v>
      </c>
      <c r="D56" s="11">
        <v>216</v>
      </c>
      <c r="E56" s="11">
        <v>243</v>
      </c>
      <c r="F56" s="11">
        <v>205</v>
      </c>
      <c r="G56" s="11">
        <v>193</v>
      </c>
      <c r="H56" s="4">
        <v>169</v>
      </c>
      <c r="I56" s="4">
        <v>176</v>
      </c>
      <c r="J56" s="4">
        <v>185</v>
      </c>
      <c r="K56" s="4">
        <v>189</v>
      </c>
      <c r="L56" s="4">
        <v>177</v>
      </c>
      <c r="M56" s="4">
        <v>177</v>
      </c>
      <c r="N56" s="4">
        <v>205</v>
      </c>
      <c r="O56" s="4">
        <v>139</v>
      </c>
      <c r="P56" s="4">
        <v>124</v>
      </c>
      <c r="Q56" s="4">
        <v>125</v>
      </c>
      <c r="R56" s="4">
        <v>117</v>
      </c>
      <c r="S56" s="4">
        <v>127</v>
      </c>
      <c r="T56" s="4">
        <v>107</v>
      </c>
      <c r="U56" s="4">
        <v>99</v>
      </c>
      <c r="V56" s="4">
        <v>113</v>
      </c>
      <c r="W56" s="4">
        <v>117</v>
      </c>
      <c r="X56" s="4">
        <v>148</v>
      </c>
      <c r="Y56" s="4">
        <v>94</v>
      </c>
      <c r="Z56" s="4">
        <v>116</v>
      </c>
      <c r="AA56" s="4">
        <v>118</v>
      </c>
      <c r="AB56" s="4">
        <v>86</v>
      </c>
      <c r="AC56" s="4">
        <v>65</v>
      </c>
      <c r="AD56" s="4">
        <v>53</v>
      </c>
      <c r="AE56" s="4">
        <v>24</v>
      </c>
      <c r="AF56" s="6" t="s">
        <v>51</v>
      </c>
      <c r="AG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</row>
    <row r="57" spans="1:78" ht="18" customHeight="1">
      <c r="A57" s="3" t="s">
        <v>52</v>
      </c>
      <c r="B57" s="82">
        <v>330</v>
      </c>
      <c r="C57" s="11">
        <v>285</v>
      </c>
      <c r="D57" s="11">
        <v>302</v>
      </c>
      <c r="E57" s="11">
        <v>297</v>
      </c>
      <c r="F57" s="11">
        <v>307</v>
      </c>
      <c r="G57" s="11">
        <v>360</v>
      </c>
      <c r="H57" s="4">
        <v>330</v>
      </c>
      <c r="I57" s="4">
        <v>325</v>
      </c>
      <c r="J57" s="4">
        <v>331</v>
      </c>
      <c r="K57" s="4">
        <v>325</v>
      </c>
      <c r="L57" s="4">
        <v>284</v>
      </c>
      <c r="M57" s="4">
        <v>274</v>
      </c>
      <c r="N57" s="4">
        <v>268</v>
      </c>
      <c r="O57" s="4">
        <v>282</v>
      </c>
      <c r="P57" s="4">
        <v>259</v>
      </c>
      <c r="Q57" s="4">
        <v>239</v>
      </c>
      <c r="R57" s="4">
        <v>221</v>
      </c>
      <c r="S57" s="4">
        <v>232</v>
      </c>
      <c r="T57" s="4">
        <v>175</v>
      </c>
      <c r="U57" s="4">
        <v>177</v>
      </c>
      <c r="V57" s="4">
        <v>167</v>
      </c>
      <c r="W57" s="4">
        <v>158</v>
      </c>
      <c r="X57" s="4">
        <v>150</v>
      </c>
      <c r="Y57" s="4">
        <v>139</v>
      </c>
      <c r="Z57" s="4">
        <v>153</v>
      </c>
      <c r="AA57" s="4">
        <v>111</v>
      </c>
      <c r="AB57" s="4">
        <v>100</v>
      </c>
      <c r="AC57" s="4">
        <v>76</v>
      </c>
      <c r="AD57" s="4">
        <v>83</v>
      </c>
      <c r="AE57" s="4">
        <v>24</v>
      </c>
      <c r="AF57" s="6" t="s">
        <v>53</v>
      </c>
      <c r="AG57" s="13"/>
      <c r="AH57" s="13"/>
      <c r="AI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</row>
    <row r="58" spans="1:78" ht="18" customHeight="1">
      <c r="A58" s="3" t="s">
        <v>54</v>
      </c>
      <c r="B58" s="82">
        <v>290</v>
      </c>
      <c r="C58" s="11">
        <v>300</v>
      </c>
      <c r="D58" s="11">
        <v>261</v>
      </c>
      <c r="E58" s="11">
        <v>282</v>
      </c>
      <c r="F58" s="11">
        <v>263</v>
      </c>
      <c r="G58" s="11">
        <v>257</v>
      </c>
      <c r="H58" s="4">
        <v>258</v>
      </c>
      <c r="I58" s="4">
        <v>230</v>
      </c>
      <c r="J58" s="4">
        <v>236</v>
      </c>
      <c r="K58" s="4">
        <v>257</v>
      </c>
      <c r="L58" s="4">
        <v>280</v>
      </c>
      <c r="M58" s="4">
        <v>260</v>
      </c>
      <c r="N58" s="4">
        <v>229</v>
      </c>
      <c r="O58" s="4">
        <v>199</v>
      </c>
      <c r="P58" s="4">
        <v>203</v>
      </c>
      <c r="Q58" s="4">
        <v>232</v>
      </c>
      <c r="R58" s="4">
        <v>183</v>
      </c>
      <c r="S58" s="4">
        <v>140</v>
      </c>
      <c r="T58" s="4">
        <v>125</v>
      </c>
      <c r="U58" s="4">
        <v>115</v>
      </c>
      <c r="V58" s="4">
        <v>107</v>
      </c>
      <c r="W58" s="4">
        <v>81</v>
      </c>
      <c r="X58" s="4">
        <v>76</v>
      </c>
      <c r="Y58" s="4">
        <v>50</v>
      </c>
      <c r="Z58" s="4">
        <v>57</v>
      </c>
      <c r="AA58" s="4">
        <v>51</v>
      </c>
      <c r="AB58" s="4">
        <v>31</v>
      </c>
      <c r="AC58" s="4">
        <v>20</v>
      </c>
      <c r="AD58" s="4">
        <v>34</v>
      </c>
      <c r="AE58" s="4">
        <v>9</v>
      </c>
      <c r="AF58" s="6" t="s">
        <v>55</v>
      </c>
      <c r="AG58" s="13"/>
      <c r="AH58" s="13"/>
      <c r="AI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</row>
    <row r="59" spans="1:78" ht="18" customHeight="1">
      <c r="A59" s="3" t="s">
        <v>56</v>
      </c>
      <c r="B59" s="82">
        <v>177</v>
      </c>
      <c r="C59" s="11">
        <v>179</v>
      </c>
      <c r="D59" s="11">
        <v>155</v>
      </c>
      <c r="E59" s="11">
        <v>171</v>
      </c>
      <c r="F59" s="11">
        <v>157</v>
      </c>
      <c r="G59" s="11">
        <v>141</v>
      </c>
      <c r="H59" s="4">
        <v>115</v>
      </c>
      <c r="I59" s="4">
        <v>146</v>
      </c>
      <c r="J59" s="4">
        <v>151</v>
      </c>
      <c r="K59" s="4">
        <v>109</v>
      </c>
      <c r="L59" s="4">
        <v>132</v>
      </c>
      <c r="M59" s="4">
        <v>83</v>
      </c>
      <c r="N59" s="4">
        <v>115</v>
      </c>
      <c r="O59" s="4">
        <v>93</v>
      </c>
      <c r="P59" s="4">
        <v>92</v>
      </c>
      <c r="Q59" s="4">
        <v>75</v>
      </c>
      <c r="R59" s="4">
        <v>106</v>
      </c>
      <c r="S59" s="4">
        <v>45</v>
      </c>
      <c r="T59" s="4">
        <v>42</v>
      </c>
      <c r="U59" s="4">
        <v>32</v>
      </c>
      <c r="V59" s="4">
        <v>21</v>
      </c>
      <c r="W59" s="4">
        <v>15</v>
      </c>
      <c r="X59" s="4">
        <v>17</v>
      </c>
      <c r="Y59" s="4">
        <v>17</v>
      </c>
      <c r="Z59" s="4">
        <v>9</v>
      </c>
      <c r="AA59" s="4">
        <v>13</v>
      </c>
      <c r="AB59" s="4" t="s">
        <v>102</v>
      </c>
      <c r="AC59" s="4" t="s">
        <v>102</v>
      </c>
      <c r="AD59" s="9" t="s">
        <v>64</v>
      </c>
      <c r="AE59" s="9" t="s">
        <v>64</v>
      </c>
      <c r="AF59" s="6" t="s">
        <v>57</v>
      </c>
      <c r="AG59" s="13"/>
      <c r="AH59" s="13"/>
      <c r="AI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</row>
    <row r="60" spans="1:78" ht="40.5" customHeight="1">
      <c r="A60" s="7" t="s">
        <v>58</v>
      </c>
      <c r="B60" s="83">
        <v>225</v>
      </c>
      <c r="C60" s="11">
        <v>172</v>
      </c>
      <c r="D60" s="11">
        <v>160</v>
      </c>
      <c r="E60" s="11">
        <v>203</v>
      </c>
      <c r="F60" s="11">
        <v>230</v>
      </c>
      <c r="G60" s="11">
        <v>224</v>
      </c>
      <c r="H60" s="4">
        <v>209</v>
      </c>
      <c r="I60" s="4">
        <v>161</v>
      </c>
      <c r="J60" s="4">
        <v>185</v>
      </c>
      <c r="K60" s="4">
        <v>146</v>
      </c>
      <c r="L60" s="4">
        <v>192</v>
      </c>
      <c r="M60" s="4">
        <v>156</v>
      </c>
      <c r="N60" s="4">
        <v>155</v>
      </c>
      <c r="O60" s="4">
        <v>137</v>
      </c>
      <c r="P60" s="4">
        <v>116</v>
      </c>
      <c r="Q60" s="4">
        <v>92</v>
      </c>
      <c r="R60" s="4">
        <v>79</v>
      </c>
      <c r="S60" s="4">
        <v>76</v>
      </c>
      <c r="T60" s="4">
        <v>62</v>
      </c>
      <c r="U60" s="4">
        <v>65</v>
      </c>
      <c r="V60" s="4">
        <v>63</v>
      </c>
      <c r="W60" s="4">
        <v>39</v>
      </c>
      <c r="X60" s="4">
        <v>44</v>
      </c>
      <c r="Y60" s="4">
        <v>45</v>
      </c>
      <c r="Z60" s="4">
        <v>32</v>
      </c>
      <c r="AA60" s="4">
        <v>26</v>
      </c>
      <c r="AB60" s="4">
        <v>23</v>
      </c>
      <c r="AC60" s="4">
        <v>20</v>
      </c>
      <c r="AD60" s="4">
        <v>14</v>
      </c>
      <c r="AE60" s="9" t="s">
        <v>64</v>
      </c>
      <c r="AF60" s="8" t="s">
        <v>59</v>
      </c>
      <c r="AG60" s="13"/>
      <c r="AH60" s="13"/>
      <c r="AI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</row>
    <row r="61" spans="1:78" ht="25.5" customHeight="1">
      <c r="A61" s="7" t="s">
        <v>60</v>
      </c>
      <c r="B61" s="83">
        <v>149</v>
      </c>
      <c r="C61" s="11">
        <v>130</v>
      </c>
      <c r="D61" s="11">
        <v>148</v>
      </c>
      <c r="E61" s="11">
        <v>129</v>
      </c>
      <c r="F61" s="11">
        <v>129</v>
      </c>
      <c r="G61" s="11">
        <v>143</v>
      </c>
      <c r="H61" s="4">
        <v>128</v>
      </c>
      <c r="I61" s="4">
        <v>128</v>
      </c>
      <c r="J61" s="4">
        <v>132</v>
      </c>
      <c r="K61" s="4">
        <v>160</v>
      </c>
      <c r="L61" s="4">
        <v>135</v>
      </c>
      <c r="M61" s="4">
        <v>129</v>
      </c>
      <c r="N61" s="4">
        <v>144</v>
      </c>
      <c r="O61" s="4">
        <v>136</v>
      </c>
      <c r="P61" s="4">
        <v>131</v>
      </c>
      <c r="Q61" s="4">
        <v>136</v>
      </c>
      <c r="R61" s="4">
        <v>117</v>
      </c>
      <c r="S61" s="4">
        <v>111</v>
      </c>
      <c r="T61" s="4">
        <v>91</v>
      </c>
      <c r="U61" s="4">
        <v>101</v>
      </c>
      <c r="V61" s="4">
        <v>94</v>
      </c>
      <c r="W61" s="4">
        <v>73</v>
      </c>
      <c r="X61" s="4">
        <v>93</v>
      </c>
      <c r="Y61" s="4">
        <v>104</v>
      </c>
      <c r="Z61" s="4">
        <v>87</v>
      </c>
      <c r="AA61" s="4">
        <v>79</v>
      </c>
      <c r="AB61" s="4">
        <v>75</v>
      </c>
      <c r="AC61" s="4">
        <v>55</v>
      </c>
      <c r="AD61" s="4">
        <v>64</v>
      </c>
      <c r="AE61" s="4">
        <v>71</v>
      </c>
      <c r="AF61" s="6" t="s">
        <v>61</v>
      </c>
      <c r="AG61" s="13"/>
      <c r="AH61" s="13"/>
      <c r="AI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1:78" ht="25.5" customHeight="1">
      <c r="A62" s="7" t="s">
        <v>89</v>
      </c>
      <c r="B62" s="36" t="s">
        <v>64</v>
      </c>
      <c r="C62" s="36" t="s">
        <v>64</v>
      </c>
      <c r="D62" s="36" t="s">
        <v>64</v>
      </c>
      <c r="E62" s="36" t="s">
        <v>64</v>
      </c>
      <c r="F62" s="36" t="s">
        <v>64</v>
      </c>
      <c r="G62" s="36" t="s">
        <v>64</v>
      </c>
      <c r="H62" s="9" t="s">
        <v>64</v>
      </c>
      <c r="I62" s="9" t="s">
        <v>64</v>
      </c>
      <c r="J62" s="9" t="s">
        <v>64</v>
      </c>
      <c r="K62" s="9" t="s">
        <v>64</v>
      </c>
      <c r="L62" s="9" t="s">
        <v>64</v>
      </c>
      <c r="M62" s="9" t="s">
        <v>64</v>
      </c>
      <c r="N62" s="9" t="s">
        <v>64</v>
      </c>
      <c r="O62" s="9" t="s">
        <v>64</v>
      </c>
      <c r="P62" s="9" t="s">
        <v>64</v>
      </c>
      <c r="Q62" s="9" t="s">
        <v>64</v>
      </c>
      <c r="R62" s="9" t="s">
        <v>64</v>
      </c>
      <c r="S62" s="9" t="s">
        <v>64</v>
      </c>
      <c r="T62" s="9" t="s">
        <v>64</v>
      </c>
      <c r="U62" s="9" t="s">
        <v>64</v>
      </c>
      <c r="V62" s="9" t="s">
        <v>64</v>
      </c>
      <c r="W62" s="9" t="s">
        <v>64</v>
      </c>
      <c r="X62" s="9" t="s">
        <v>64</v>
      </c>
      <c r="Y62" s="9" t="s">
        <v>64</v>
      </c>
      <c r="Z62" s="9" t="s">
        <v>64</v>
      </c>
      <c r="AA62" s="9" t="s">
        <v>64</v>
      </c>
      <c r="AB62" s="9" t="s">
        <v>64</v>
      </c>
      <c r="AC62" s="9" t="s">
        <v>64</v>
      </c>
      <c r="AD62" s="9" t="s">
        <v>64</v>
      </c>
      <c r="AE62" s="9" t="s">
        <v>64</v>
      </c>
      <c r="AF62" s="8" t="s">
        <v>88</v>
      </c>
      <c r="AG62" s="13"/>
      <c r="AH62" s="13"/>
      <c r="AI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</row>
    <row r="63" spans="1:78" ht="18" customHeight="1">
      <c r="A63" s="88" t="s">
        <v>69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13"/>
      <c r="AH63" s="13"/>
      <c r="AI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</row>
    <row r="64" spans="1:78" ht="18" customHeight="1">
      <c r="A64" s="1" t="s">
        <v>43</v>
      </c>
      <c r="B64" s="10">
        <f>SUM(B67:B74)</f>
        <v>752</v>
      </c>
      <c r="C64" s="10">
        <f>SUM(C67:C74)</f>
        <v>702</v>
      </c>
      <c r="D64" s="10">
        <f>SUM(D67:D74)</f>
        <v>867</v>
      </c>
      <c r="E64" s="10">
        <f>SUM(E67:E74)</f>
        <v>806</v>
      </c>
      <c r="F64" s="10">
        <f>SUM(F67:F74)</f>
        <v>910</v>
      </c>
      <c r="G64" s="10">
        <f>SUM(G67:G73)</f>
        <v>795</v>
      </c>
      <c r="H64" s="10">
        <f>SUM(H67:H73)</f>
        <v>799</v>
      </c>
      <c r="I64" s="10">
        <v>925</v>
      </c>
      <c r="J64" s="10">
        <v>946</v>
      </c>
      <c r="K64" s="10">
        <v>684</v>
      </c>
      <c r="L64" s="10">
        <v>736</v>
      </c>
      <c r="M64" s="10">
        <v>749</v>
      </c>
      <c r="N64" s="10">
        <v>851</v>
      </c>
      <c r="O64" s="10">
        <v>803</v>
      </c>
      <c r="P64" s="10">
        <v>938</v>
      </c>
      <c r="Q64" s="10">
        <v>1043</v>
      </c>
      <c r="R64" s="10">
        <v>960</v>
      </c>
      <c r="S64" s="10">
        <v>975</v>
      </c>
      <c r="T64" s="10">
        <v>1052</v>
      </c>
      <c r="U64" s="10">
        <v>1079</v>
      </c>
      <c r="V64" s="10">
        <v>1117</v>
      </c>
      <c r="W64" s="10">
        <v>1011</v>
      </c>
      <c r="X64" s="10">
        <v>870</v>
      </c>
      <c r="Y64" s="10">
        <v>906</v>
      </c>
      <c r="Z64" s="10">
        <v>866</v>
      </c>
      <c r="AA64" s="10">
        <v>839</v>
      </c>
      <c r="AB64" s="10">
        <v>483</v>
      </c>
      <c r="AC64" s="10">
        <v>609</v>
      </c>
      <c r="AD64" s="10">
        <v>601</v>
      </c>
      <c r="AE64" s="10">
        <v>655</v>
      </c>
      <c r="AF64" s="31" t="s">
        <v>63</v>
      </c>
      <c r="AG64" s="13"/>
      <c r="AH64" s="13"/>
      <c r="AI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</row>
    <row r="65" spans="1:78" ht="18" customHeight="1">
      <c r="A65" s="2" t="s">
        <v>46</v>
      </c>
      <c r="B65" s="80">
        <v>590</v>
      </c>
      <c r="C65" s="4">
        <v>546</v>
      </c>
      <c r="D65" s="4">
        <v>653</v>
      </c>
      <c r="E65" s="4">
        <v>629</v>
      </c>
      <c r="F65" s="4">
        <v>696</v>
      </c>
      <c r="G65" s="4">
        <v>637</v>
      </c>
      <c r="H65" s="4">
        <v>623</v>
      </c>
      <c r="I65" s="4">
        <v>668</v>
      </c>
      <c r="J65" s="4">
        <v>702</v>
      </c>
      <c r="K65" s="4">
        <v>541</v>
      </c>
      <c r="L65" s="4">
        <v>572</v>
      </c>
      <c r="M65" s="4">
        <v>607</v>
      </c>
      <c r="N65" s="4">
        <v>652</v>
      </c>
      <c r="O65" s="4">
        <v>639</v>
      </c>
      <c r="P65" s="4">
        <v>743</v>
      </c>
      <c r="Q65" s="4">
        <v>823</v>
      </c>
      <c r="R65" s="4">
        <v>787</v>
      </c>
      <c r="S65" s="4">
        <v>788</v>
      </c>
      <c r="T65" s="4">
        <v>864</v>
      </c>
      <c r="U65" s="4">
        <v>872</v>
      </c>
      <c r="V65" s="4">
        <v>922</v>
      </c>
      <c r="W65" s="4">
        <v>816</v>
      </c>
      <c r="X65" s="4">
        <v>693</v>
      </c>
      <c r="Y65" s="4">
        <v>724</v>
      </c>
      <c r="Z65" s="4">
        <v>664</v>
      </c>
      <c r="AA65" s="4">
        <v>668</v>
      </c>
      <c r="AB65" s="4">
        <v>371</v>
      </c>
      <c r="AC65" s="4">
        <v>476</v>
      </c>
      <c r="AD65" s="4">
        <v>506</v>
      </c>
      <c r="AE65" s="4">
        <v>497</v>
      </c>
      <c r="AF65" s="24" t="s">
        <v>47</v>
      </c>
      <c r="AG65" s="13"/>
      <c r="AH65" s="70"/>
      <c r="AI65" s="68"/>
      <c r="AK65" s="69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</row>
    <row r="66" spans="1:78" ht="9.9499999999999993" customHeight="1">
      <c r="B66" s="81"/>
      <c r="G66" s="11"/>
      <c r="X66" s="4"/>
      <c r="Y66" s="4"/>
      <c r="Z66" s="4"/>
      <c r="AA66" s="4"/>
      <c r="AB66" s="4"/>
      <c r="AC66" s="4"/>
      <c r="AD66" s="4"/>
      <c r="AE66" s="4"/>
      <c r="AF66" s="24"/>
      <c r="AG66" s="13"/>
      <c r="AH66" s="70"/>
      <c r="AI66" s="70"/>
      <c r="AL66" s="69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</row>
    <row r="67" spans="1:78" ht="18" customHeight="1">
      <c r="A67" s="3" t="s">
        <v>48</v>
      </c>
      <c r="B67" s="82">
        <v>128</v>
      </c>
      <c r="C67" s="11">
        <v>78</v>
      </c>
      <c r="D67" s="11">
        <v>102</v>
      </c>
      <c r="E67" s="11">
        <v>93</v>
      </c>
      <c r="F67" s="11">
        <v>88</v>
      </c>
      <c r="G67" s="11">
        <v>86</v>
      </c>
      <c r="H67" s="4">
        <v>66</v>
      </c>
      <c r="I67" s="4">
        <v>79</v>
      </c>
      <c r="J67" s="4">
        <v>73</v>
      </c>
      <c r="K67" s="4">
        <v>81</v>
      </c>
      <c r="L67" s="4">
        <v>85</v>
      </c>
      <c r="M67" s="4">
        <v>81</v>
      </c>
      <c r="N67" s="4">
        <v>120</v>
      </c>
      <c r="O67" s="4">
        <v>92</v>
      </c>
      <c r="P67" s="4">
        <v>95</v>
      </c>
      <c r="Q67" s="4">
        <v>101</v>
      </c>
      <c r="R67" s="4">
        <v>99</v>
      </c>
      <c r="S67" s="4">
        <v>115</v>
      </c>
      <c r="T67" s="4">
        <v>130</v>
      </c>
      <c r="U67" s="4">
        <v>129</v>
      </c>
      <c r="V67" s="4">
        <v>145</v>
      </c>
      <c r="W67" s="4">
        <v>129</v>
      </c>
      <c r="X67" s="4">
        <v>151</v>
      </c>
      <c r="Y67" s="4">
        <v>207</v>
      </c>
      <c r="Z67" s="4">
        <v>180</v>
      </c>
      <c r="AA67" s="4">
        <v>175</v>
      </c>
      <c r="AB67" s="4">
        <v>139</v>
      </c>
      <c r="AC67" s="4">
        <v>208</v>
      </c>
      <c r="AD67" s="4">
        <v>242</v>
      </c>
      <c r="AE67" s="4">
        <v>299</v>
      </c>
      <c r="AF67" s="6" t="s">
        <v>49</v>
      </c>
      <c r="AG67" s="13"/>
      <c r="AH67" s="70"/>
      <c r="AI67" s="70"/>
      <c r="AL67" s="69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</row>
    <row r="68" spans="1:78" ht="18" customHeight="1">
      <c r="A68" s="3" t="s">
        <v>50</v>
      </c>
      <c r="B68" s="82">
        <v>8</v>
      </c>
      <c r="C68" s="11">
        <v>5</v>
      </c>
      <c r="D68" s="11" t="s">
        <v>102</v>
      </c>
      <c r="E68" s="11" t="s">
        <v>102</v>
      </c>
      <c r="F68" s="11" t="s">
        <v>102</v>
      </c>
      <c r="G68" s="11">
        <v>8</v>
      </c>
      <c r="H68" s="4">
        <v>6</v>
      </c>
      <c r="I68" s="4">
        <v>10</v>
      </c>
      <c r="J68" s="4">
        <v>9</v>
      </c>
      <c r="K68" s="4">
        <v>10</v>
      </c>
      <c r="L68" s="4">
        <v>26</v>
      </c>
      <c r="M68" s="4">
        <v>17</v>
      </c>
      <c r="N68" s="4">
        <v>15</v>
      </c>
      <c r="O68" s="4">
        <v>6</v>
      </c>
      <c r="P68" s="4">
        <v>18</v>
      </c>
      <c r="Q68" s="4">
        <v>14</v>
      </c>
      <c r="R68" s="4">
        <v>6</v>
      </c>
      <c r="S68" s="4">
        <v>12</v>
      </c>
      <c r="T68" s="4">
        <v>15</v>
      </c>
      <c r="U68" s="4">
        <v>9</v>
      </c>
      <c r="V68" s="4">
        <v>17</v>
      </c>
      <c r="W68" s="4">
        <v>15</v>
      </c>
      <c r="X68" s="4">
        <v>30</v>
      </c>
      <c r="Y68" s="4">
        <v>47</v>
      </c>
      <c r="Z68" s="4">
        <v>40</v>
      </c>
      <c r="AA68" s="4">
        <v>51</v>
      </c>
      <c r="AB68" s="4">
        <v>14</v>
      </c>
      <c r="AC68" s="4">
        <v>23</v>
      </c>
      <c r="AD68" s="4">
        <v>23</v>
      </c>
      <c r="AE68" s="4">
        <v>43</v>
      </c>
      <c r="AF68" s="6" t="s">
        <v>51</v>
      </c>
      <c r="AG68" s="13"/>
      <c r="AH68" s="70"/>
      <c r="AI68" s="70"/>
      <c r="AL68" s="69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</row>
    <row r="69" spans="1:78" ht="18" customHeight="1">
      <c r="A69" s="3" t="s">
        <v>52</v>
      </c>
      <c r="B69" s="82">
        <v>187</v>
      </c>
      <c r="C69" s="11">
        <v>199</v>
      </c>
      <c r="D69" s="11">
        <f>180+54</f>
        <v>234</v>
      </c>
      <c r="E69" s="11">
        <v>237</v>
      </c>
      <c r="F69" s="11">
        <v>265</v>
      </c>
      <c r="G69" s="11">
        <v>203</v>
      </c>
      <c r="H69" s="4">
        <v>198</v>
      </c>
      <c r="I69" s="4">
        <v>187</v>
      </c>
      <c r="J69" s="4">
        <v>218</v>
      </c>
      <c r="K69" s="4">
        <v>176</v>
      </c>
      <c r="L69" s="4">
        <v>179</v>
      </c>
      <c r="M69" s="4">
        <v>156</v>
      </c>
      <c r="N69" s="4">
        <v>218</v>
      </c>
      <c r="O69" s="4">
        <v>171</v>
      </c>
      <c r="P69" s="4">
        <v>231</v>
      </c>
      <c r="Q69" s="4">
        <v>223</v>
      </c>
      <c r="R69" s="4">
        <v>201</v>
      </c>
      <c r="S69" s="4">
        <v>152</v>
      </c>
      <c r="T69" s="4">
        <v>207</v>
      </c>
      <c r="U69" s="4">
        <v>224</v>
      </c>
      <c r="V69" s="4">
        <v>215</v>
      </c>
      <c r="W69" s="4">
        <v>244</v>
      </c>
      <c r="X69" s="4">
        <v>225</v>
      </c>
      <c r="Y69" s="4">
        <v>180</v>
      </c>
      <c r="Z69" s="4">
        <v>217</v>
      </c>
      <c r="AA69" s="4">
        <v>207</v>
      </c>
      <c r="AB69" s="4">
        <v>118</v>
      </c>
      <c r="AC69" s="4">
        <v>115</v>
      </c>
      <c r="AD69" s="4">
        <v>108</v>
      </c>
      <c r="AE69" s="4">
        <v>119</v>
      </c>
      <c r="AF69" s="6" t="s">
        <v>53</v>
      </c>
      <c r="AG69" s="13"/>
      <c r="AH69" s="70"/>
      <c r="AI69" s="70"/>
      <c r="AL69" s="69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</row>
    <row r="70" spans="1:78" ht="18" customHeight="1">
      <c r="A70" s="3" t="s">
        <v>54</v>
      </c>
      <c r="B70" s="82">
        <v>127</v>
      </c>
      <c r="C70" s="11">
        <v>177</v>
      </c>
      <c r="D70" s="11">
        <f>151+27</f>
        <v>178</v>
      </c>
      <c r="E70" s="11">
        <v>168</v>
      </c>
      <c r="F70" s="11">
        <v>198</v>
      </c>
      <c r="G70" s="11">
        <v>145</v>
      </c>
      <c r="H70" s="4">
        <v>159</v>
      </c>
      <c r="I70" s="4">
        <v>237</v>
      </c>
      <c r="J70" s="4">
        <v>248</v>
      </c>
      <c r="K70" s="4">
        <v>215</v>
      </c>
      <c r="L70" s="4">
        <v>215</v>
      </c>
      <c r="M70" s="4">
        <v>211</v>
      </c>
      <c r="N70" s="4">
        <v>234</v>
      </c>
      <c r="O70" s="4">
        <v>257</v>
      </c>
      <c r="P70" s="4">
        <v>311</v>
      </c>
      <c r="Q70" s="4">
        <v>342</v>
      </c>
      <c r="R70" s="4">
        <v>340</v>
      </c>
      <c r="S70" s="4">
        <v>323</v>
      </c>
      <c r="T70" s="4">
        <v>341</v>
      </c>
      <c r="U70" s="4">
        <v>339</v>
      </c>
      <c r="V70" s="4">
        <v>388</v>
      </c>
      <c r="W70" s="4">
        <v>265</v>
      </c>
      <c r="X70" s="4">
        <v>191</v>
      </c>
      <c r="Y70" s="4">
        <v>229</v>
      </c>
      <c r="Z70" s="4">
        <v>192</v>
      </c>
      <c r="AA70" s="4">
        <v>241</v>
      </c>
      <c r="AB70" s="4">
        <v>88</v>
      </c>
      <c r="AC70" s="4">
        <v>118</v>
      </c>
      <c r="AD70" s="4">
        <v>65</v>
      </c>
      <c r="AE70" s="4">
        <v>55</v>
      </c>
      <c r="AF70" s="6" t="s">
        <v>55</v>
      </c>
      <c r="AG70" s="13"/>
      <c r="AH70" s="70"/>
      <c r="AI70" s="70"/>
      <c r="AL70" s="69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</row>
    <row r="71" spans="1:78" ht="18" customHeight="1">
      <c r="A71" s="3" t="s">
        <v>56</v>
      </c>
      <c r="B71" s="82">
        <v>158</v>
      </c>
      <c r="C71" s="11">
        <v>111</v>
      </c>
      <c r="D71" s="11">
        <f>108+14</f>
        <v>122</v>
      </c>
      <c r="E71" s="11">
        <v>117</v>
      </c>
      <c r="F71" s="11">
        <v>142</v>
      </c>
      <c r="G71" s="11">
        <v>166</v>
      </c>
      <c r="H71" s="4">
        <v>195</v>
      </c>
      <c r="I71" s="4">
        <v>221</v>
      </c>
      <c r="J71" s="4">
        <v>227</v>
      </c>
      <c r="K71" s="4">
        <v>95</v>
      </c>
      <c r="L71" s="4">
        <v>113</v>
      </c>
      <c r="M71" s="4">
        <v>175</v>
      </c>
      <c r="N71" s="4">
        <v>124</v>
      </c>
      <c r="O71" s="4">
        <v>147</v>
      </c>
      <c r="P71" s="4">
        <v>168</v>
      </c>
      <c r="Q71" s="4">
        <v>219</v>
      </c>
      <c r="R71" s="4">
        <v>185</v>
      </c>
      <c r="S71" s="4">
        <v>222</v>
      </c>
      <c r="T71" s="4">
        <v>218</v>
      </c>
      <c r="U71" s="4">
        <v>241</v>
      </c>
      <c r="V71" s="4">
        <v>227</v>
      </c>
      <c r="W71" s="4">
        <v>232</v>
      </c>
      <c r="X71" s="4">
        <v>210</v>
      </c>
      <c r="Y71" s="4">
        <v>163</v>
      </c>
      <c r="Z71" s="4">
        <v>151</v>
      </c>
      <c r="AA71" s="4">
        <v>135</v>
      </c>
      <c r="AB71" s="4">
        <v>105</v>
      </c>
      <c r="AC71" s="4">
        <v>103</v>
      </c>
      <c r="AD71" s="4">
        <v>84</v>
      </c>
      <c r="AE71" s="4">
        <v>9</v>
      </c>
      <c r="AF71" s="6" t="s">
        <v>57</v>
      </c>
      <c r="AG71" s="13"/>
      <c r="AH71" s="70"/>
      <c r="AI71" s="70"/>
      <c r="AL71" s="69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</row>
    <row r="72" spans="1:78" ht="40.5" customHeight="1">
      <c r="A72" s="7" t="s">
        <v>58</v>
      </c>
      <c r="B72" s="83">
        <v>102</v>
      </c>
      <c r="C72" s="11">
        <v>111</v>
      </c>
      <c r="D72" s="11">
        <v>213</v>
      </c>
      <c r="E72" s="11">
        <v>171</v>
      </c>
      <c r="F72" s="11">
        <v>201</v>
      </c>
      <c r="G72" s="11">
        <v>173</v>
      </c>
      <c r="H72" s="4">
        <v>157</v>
      </c>
      <c r="I72" s="4">
        <v>170</v>
      </c>
      <c r="J72" s="4">
        <v>161</v>
      </c>
      <c r="K72" s="4">
        <v>96</v>
      </c>
      <c r="L72" s="4">
        <v>110</v>
      </c>
      <c r="M72" s="4">
        <v>104</v>
      </c>
      <c r="N72" s="4">
        <v>140</v>
      </c>
      <c r="O72" s="4">
        <v>130</v>
      </c>
      <c r="P72" s="4">
        <v>115</v>
      </c>
      <c r="Q72" s="4">
        <v>144</v>
      </c>
      <c r="R72" s="4">
        <v>129</v>
      </c>
      <c r="S72" s="4">
        <v>151</v>
      </c>
      <c r="T72" s="4">
        <v>141</v>
      </c>
      <c r="U72" s="4">
        <v>137</v>
      </c>
      <c r="V72" s="4">
        <v>125</v>
      </c>
      <c r="W72" s="4">
        <v>126</v>
      </c>
      <c r="X72" s="4">
        <v>63</v>
      </c>
      <c r="Y72" s="4">
        <v>80</v>
      </c>
      <c r="Z72" s="4">
        <v>86</v>
      </c>
      <c r="AA72" s="4">
        <v>30</v>
      </c>
      <c r="AB72" s="4">
        <v>19</v>
      </c>
      <c r="AC72" s="4">
        <v>42</v>
      </c>
      <c r="AD72" s="4">
        <v>79</v>
      </c>
      <c r="AE72" s="4">
        <v>34</v>
      </c>
      <c r="AF72" s="8" t="s">
        <v>59</v>
      </c>
      <c r="AG72" s="13"/>
      <c r="AH72" s="70"/>
      <c r="AI72" s="71"/>
      <c r="AK72" s="69"/>
      <c r="AL72" s="69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</row>
    <row r="73" spans="1:78" ht="25.5" customHeight="1">
      <c r="A73" s="7" t="s">
        <v>60</v>
      </c>
      <c r="B73" s="83">
        <v>8</v>
      </c>
      <c r="C73" s="11">
        <v>11</v>
      </c>
      <c r="D73" s="11">
        <v>18</v>
      </c>
      <c r="E73" s="11">
        <v>20</v>
      </c>
      <c r="F73" s="11">
        <v>16</v>
      </c>
      <c r="G73" s="11">
        <v>14</v>
      </c>
      <c r="H73" s="9">
        <v>18</v>
      </c>
      <c r="I73" s="9">
        <v>21</v>
      </c>
      <c r="J73" s="9">
        <v>10</v>
      </c>
      <c r="K73" s="9">
        <v>11</v>
      </c>
      <c r="L73" s="9">
        <v>8</v>
      </c>
      <c r="M73" s="9">
        <v>5</v>
      </c>
      <c r="N73" s="9" t="s">
        <v>64</v>
      </c>
      <c r="O73" s="9" t="s">
        <v>64</v>
      </c>
      <c r="P73" s="9" t="s">
        <v>64</v>
      </c>
      <c r="Q73" s="9" t="s">
        <v>64</v>
      </c>
      <c r="R73" s="9" t="s">
        <v>64</v>
      </c>
      <c r="S73" s="9" t="s">
        <v>64</v>
      </c>
      <c r="T73" s="9" t="s">
        <v>64</v>
      </c>
      <c r="U73" s="9" t="s">
        <v>64</v>
      </c>
      <c r="V73" s="9" t="s">
        <v>64</v>
      </c>
      <c r="W73" s="9" t="s">
        <v>64</v>
      </c>
      <c r="X73" s="9" t="s">
        <v>64</v>
      </c>
      <c r="Y73" s="9" t="s">
        <v>64</v>
      </c>
      <c r="Z73" s="9" t="s">
        <v>64</v>
      </c>
      <c r="AA73" s="9" t="s">
        <v>64</v>
      </c>
      <c r="AB73" s="9" t="s">
        <v>64</v>
      </c>
      <c r="AC73" s="9" t="s">
        <v>64</v>
      </c>
      <c r="AD73" s="9" t="s">
        <v>64</v>
      </c>
      <c r="AE73" s="9" t="s">
        <v>64</v>
      </c>
      <c r="AF73" s="6" t="s">
        <v>61</v>
      </c>
      <c r="AG73" s="13"/>
      <c r="AH73" s="13"/>
      <c r="AI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</row>
    <row r="74" spans="1:78" ht="25.5" customHeight="1">
      <c r="A74" s="7" t="s">
        <v>89</v>
      </c>
      <c r="B74" s="83">
        <v>34</v>
      </c>
      <c r="C74" s="9">
        <v>10</v>
      </c>
      <c r="D74" s="9" t="s">
        <v>64</v>
      </c>
      <c r="E74" s="9" t="s">
        <v>64</v>
      </c>
      <c r="F74" s="9" t="s">
        <v>64</v>
      </c>
      <c r="G74" s="9" t="s">
        <v>64</v>
      </c>
      <c r="H74" s="9" t="s">
        <v>64</v>
      </c>
      <c r="I74" s="9" t="s">
        <v>64</v>
      </c>
      <c r="J74" s="9" t="s">
        <v>64</v>
      </c>
      <c r="K74" s="9" t="s">
        <v>64</v>
      </c>
      <c r="L74" s="9" t="s">
        <v>64</v>
      </c>
      <c r="M74" s="9" t="s">
        <v>64</v>
      </c>
      <c r="N74" s="9" t="s">
        <v>64</v>
      </c>
      <c r="O74" s="9" t="s">
        <v>64</v>
      </c>
      <c r="P74" s="9" t="s">
        <v>64</v>
      </c>
      <c r="Q74" s="9" t="s">
        <v>64</v>
      </c>
      <c r="R74" s="9" t="s">
        <v>64</v>
      </c>
      <c r="S74" s="9" t="s">
        <v>64</v>
      </c>
      <c r="T74" s="9" t="s">
        <v>64</v>
      </c>
      <c r="U74" s="9" t="s">
        <v>64</v>
      </c>
      <c r="V74" s="9" t="s">
        <v>64</v>
      </c>
      <c r="W74" s="9" t="s">
        <v>64</v>
      </c>
      <c r="X74" s="9" t="s">
        <v>64</v>
      </c>
      <c r="Y74" s="9" t="s">
        <v>64</v>
      </c>
      <c r="Z74" s="9" t="s">
        <v>64</v>
      </c>
      <c r="AA74" s="9" t="s">
        <v>64</v>
      </c>
      <c r="AB74" s="9" t="s">
        <v>64</v>
      </c>
      <c r="AC74" s="9" t="s">
        <v>64</v>
      </c>
      <c r="AD74" s="9" t="s">
        <v>64</v>
      </c>
      <c r="AE74" s="9" t="s">
        <v>64</v>
      </c>
      <c r="AF74" s="8" t="s">
        <v>88</v>
      </c>
      <c r="AG74" s="13"/>
      <c r="AH74" s="13"/>
      <c r="AI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</row>
    <row r="75" spans="1:78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9"/>
      <c r="Z75" s="46"/>
      <c r="AA75" s="20"/>
      <c r="AB75" s="13"/>
      <c r="AC75" s="13"/>
      <c r="AD75" s="13"/>
      <c r="AE75" s="13"/>
      <c r="AF75" s="13"/>
      <c r="AG75" s="13"/>
      <c r="AH75" s="13"/>
      <c r="AI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</row>
    <row r="76" spans="1:78">
      <c r="A76" s="47" t="s">
        <v>73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9"/>
      <c r="Z76" s="46"/>
      <c r="AA76" s="20"/>
      <c r="AB76" s="13"/>
      <c r="AC76" s="13"/>
      <c r="AD76" s="13"/>
      <c r="AE76" s="13"/>
      <c r="AF76" s="48" t="s">
        <v>72</v>
      </c>
      <c r="AG76" s="13"/>
      <c r="AH76" s="13"/>
      <c r="AI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</row>
    <row r="77" spans="1:78" s="49" customFormat="1" ht="12.75">
      <c r="M77" s="50"/>
      <c r="N77" s="51"/>
      <c r="O77" s="51"/>
      <c r="P77" s="51"/>
      <c r="Q77" s="50"/>
      <c r="R77" s="50"/>
      <c r="S77" s="50"/>
      <c r="T77" s="50"/>
    </row>
    <row r="78" spans="1:78">
      <c r="A78" s="58" t="s">
        <v>91</v>
      </c>
      <c r="B78" s="58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59"/>
      <c r="Z78" s="46"/>
      <c r="AA78" s="60"/>
      <c r="AB78" s="44"/>
      <c r="AC78" s="44"/>
      <c r="AD78" s="44"/>
      <c r="AE78" s="44"/>
      <c r="AF78" s="61" t="s">
        <v>90</v>
      </c>
      <c r="AG78" s="44"/>
      <c r="AH78" s="44"/>
      <c r="AI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</row>
    <row r="79" spans="1:78" s="57" customFormat="1" ht="12.75">
      <c r="A79" s="62" t="s">
        <v>92</v>
      </c>
      <c r="B79" s="62"/>
      <c r="C79" s="63"/>
      <c r="D79" s="63"/>
      <c r="E79" s="63"/>
      <c r="F79" s="63"/>
      <c r="G79" s="64"/>
      <c r="H79" s="65"/>
      <c r="I79" s="63"/>
      <c r="J79" s="63"/>
      <c r="K79" s="56"/>
      <c r="M79" s="66"/>
      <c r="AF79" s="67" t="s">
        <v>93</v>
      </c>
    </row>
    <row r="80" spans="1:78" ht="15.75">
      <c r="A80" s="78" t="s">
        <v>105</v>
      </c>
      <c r="B80" s="78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9"/>
      <c r="Z80" s="46"/>
      <c r="AA80" s="52"/>
      <c r="AB80" s="52"/>
      <c r="AC80" s="52"/>
      <c r="AD80" s="52"/>
      <c r="AE80" s="52"/>
      <c r="AF80" s="76" t="s">
        <v>103</v>
      </c>
      <c r="AG80" s="13"/>
      <c r="AH80" s="13"/>
      <c r="AI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</row>
    <row r="81" spans="1:78" ht="15.75">
      <c r="A81" s="79" t="s">
        <v>106</v>
      </c>
      <c r="B81" s="79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13"/>
      <c r="O81" s="13"/>
      <c r="P81" s="13"/>
      <c r="Q81" s="13"/>
      <c r="R81" s="13"/>
      <c r="S81" s="13"/>
      <c r="T81" s="13"/>
      <c r="U81" s="13"/>
      <c r="V81" s="72"/>
      <c r="W81" s="72"/>
      <c r="Z81" s="75"/>
      <c r="AA81" s="75"/>
      <c r="AB81" s="75"/>
      <c r="AC81" s="75"/>
      <c r="AD81" s="75"/>
      <c r="AE81" s="75"/>
      <c r="AF81" s="77" t="s">
        <v>104</v>
      </c>
      <c r="AG81" s="72"/>
      <c r="AH81" s="73"/>
      <c r="AI81" s="72"/>
      <c r="AJ81" s="72"/>
      <c r="AK81" s="72"/>
      <c r="AL81" s="72"/>
      <c r="AM81" s="72"/>
      <c r="AN81" s="7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</row>
    <row r="82" spans="1:78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72"/>
      <c r="W82" s="72"/>
      <c r="Z82" s="75"/>
      <c r="AA82" s="75"/>
      <c r="AB82" s="75"/>
      <c r="AC82" s="75"/>
      <c r="AD82" s="75"/>
      <c r="AE82" s="75"/>
      <c r="AG82" s="72"/>
      <c r="AH82" s="74"/>
      <c r="AI82" s="72"/>
      <c r="AJ82" s="72"/>
      <c r="AK82" s="72"/>
      <c r="AL82" s="72"/>
      <c r="AM82" s="72"/>
      <c r="AN82" s="74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</row>
    <row r="83" spans="1:7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9"/>
      <c r="Z83" s="46"/>
      <c r="AA83" s="13"/>
      <c r="AB83" s="20"/>
      <c r="AC83" s="20"/>
      <c r="AD83" s="20"/>
      <c r="AE83" s="20"/>
      <c r="AF83" s="53"/>
      <c r="AG83" s="13"/>
      <c r="AH83" s="13"/>
      <c r="AI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</row>
    <row r="84" spans="1:7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9"/>
      <c r="Z84" s="46"/>
      <c r="AA84" s="13"/>
      <c r="AB84" s="20"/>
      <c r="AC84" s="20"/>
      <c r="AD84" s="20"/>
      <c r="AE84" s="20"/>
      <c r="AF84" s="53"/>
      <c r="AG84" s="13"/>
      <c r="AH84" s="13"/>
      <c r="AI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</row>
    <row r="85" spans="1:7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9"/>
      <c r="Z85" s="46"/>
      <c r="AA85" s="13"/>
      <c r="AB85" s="20"/>
      <c r="AC85" s="20"/>
      <c r="AD85" s="20"/>
      <c r="AE85" s="20"/>
      <c r="AF85" s="53"/>
      <c r="AG85" s="13"/>
      <c r="AH85" s="13"/>
      <c r="AI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</row>
    <row r="86" spans="1:7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9"/>
      <c r="Z86" s="46"/>
      <c r="AA86" s="13"/>
      <c r="AB86" s="20"/>
      <c r="AC86" s="20"/>
      <c r="AD86" s="20"/>
      <c r="AE86" s="20"/>
      <c r="AF86" s="53"/>
      <c r="AG86" s="13"/>
      <c r="AH86" s="13"/>
      <c r="AI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</row>
    <row r="87" spans="1:7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9"/>
      <c r="Z87" s="46"/>
      <c r="AA87" s="13"/>
      <c r="AB87" s="20"/>
      <c r="AC87" s="20"/>
      <c r="AD87" s="20"/>
      <c r="AE87" s="20"/>
      <c r="AF87" s="53"/>
      <c r="AG87" s="13"/>
      <c r="AH87" s="13"/>
      <c r="AI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</row>
    <row r="88" spans="1:7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9"/>
      <c r="Z88" s="46"/>
      <c r="AA88" s="13"/>
      <c r="AB88" s="53"/>
      <c r="AC88" s="53"/>
      <c r="AD88" s="20"/>
      <c r="AE88" s="20"/>
      <c r="AF88" s="53"/>
      <c r="AG88" s="13"/>
      <c r="AH88" s="13"/>
      <c r="AI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</row>
    <row r="89" spans="1:7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9"/>
      <c r="Z89" s="46"/>
      <c r="AA89" s="13"/>
      <c r="AB89" s="13"/>
      <c r="AC89" s="13"/>
      <c r="AD89" s="13"/>
      <c r="AE89" s="13"/>
      <c r="AF89" s="13"/>
      <c r="AG89" s="13"/>
      <c r="AH89" s="13"/>
      <c r="AI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</row>
    <row r="90" spans="1:7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9"/>
      <c r="AA90" s="13"/>
      <c r="AB90" s="13"/>
      <c r="AC90" s="13"/>
      <c r="AD90" s="13"/>
      <c r="AE90" s="13"/>
      <c r="AF90" s="13"/>
      <c r="AG90" s="13"/>
      <c r="AH90" s="13"/>
      <c r="AI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</row>
    <row r="91" spans="1:7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9"/>
      <c r="AA91" s="13"/>
      <c r="AB91" s="54"/>
      <c r="AC91" s="54"/>
      <c r="AD91" s="54"/>
      <c r="AE91" s="54"/>
      <c r="AF91" s="53"/>
      <c r="AG91" s="13"/>
      <c r="AH91" s="13"/>
      <c r="AI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1:7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9"/>
      <c r="AA92" s="13"/>
      <c r="AB92" s="54"/>
      <c r="AC92" s="54"/>
      <c r="AD92" s="54"/>
      <c r="AE92" s="54"/>
      <c r="AF92" s="53"/>
      <c r="AG92" s="13"/>
      <c r="AH92" s="13"/>
      <c r="AI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</row>
    <row r="93" spans="1:7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9"/>
      <c r="AA93" s="13"/>
      <c r="AB93" s="54"/>
      <c r="AC93" s="54"/>
      <c r="AD93" s="54"/>
      <c r="AE93" s="54"/>
      <c r="AF93" s="53"/>
      <c r="AG93" s="13"/>
      <c r="AH93" s="13"/>
      <c r="AI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</row>
    <row r="94" spans="1:7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9"/>
      <c r="AA94" s="13"/>
      <c r="AB94" s="54"/>
      <c r="AC94" s="54"/>
      <c r="AD94" s="54"/>
      <c r="AE94" s="54"/>
      <c r="AF94" s="53"/>
      <c r="AG94" s="13"/>
      <c r="AH94" s="13"/>
      <c r="AI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</row>
    <row r="95" spans="1:7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9"/>
      <c r="AA95" s="13"/>
      <c r="AB95" s="54"/>
      <c r="AC95" s="54"/>
      <c r="AD95" s="54"/>
      <c r="AE95" s="54"/>
      <c r="AF95" s="53"/>
      <c r="AG95" s="13"/>
      <c r="AH95" s="13"/>
      <c r="AI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</row>
    <row r="96" spans="1:7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9"/>
      <c r="AA96" s="13"/>
      <c r="AB96" s="54"/>
      <c r="AC96" s="54"/>
      <c r="AD96" s="54"/>
      <c r="AE96" s="54"/>
      <c r="AF96" s="53"/>
      <c r="AG96" s="13"/>
      <c r="AH96" s="13"/>
      <c r="AI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</row>
    <row r="97" spans="1:7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9"/>
      <c r="AA97" s="13"/>
      <c r="AB97" s="54"/>
      <c r="AC97" s="54"/>
      <c r="AD97" s="54"/>
      <c r="AE97" s="54"/>
      <c r="AF97" s="53"/>
      <c r="AG97" s="13"/>
      <c r="AH97" s="13"/>
      <c r="AI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</row>
    <row r="98" spans="1:7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9"/>
      <c r="AA98" s="13"/>
      <c r="AB98" s="55"/>
      <c r="AC98" s="55"/>
      <c r="AD98" s="54"/>
      <c r="AE98" s="54"/>
      <c r="AF98" s="53"/>
      <c r="AG98" s="13"/>
      <c r="AH98" s="13"/>
      <c r="AI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</row>
    <row r="99" spans="1:7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9"/>
      <c r="AA99" s="13"/>
      <c r="AB99" s="13"/>
      <c r="AC99" s="13"/>
      <c r="AD99" s="13"/>
      <c r="AE99" s="13"/>
      <c r="AF99" s="13"/>
      <c r="AG99" s="13"/>
      <c r="AH99" s="13"/>
      <c r="AI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</row>
    <row r="100" spans="1:7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9"/>
      <c r="AA100" s="13"/>
      <c r="AB100" s="13"/>
      <c r="AC100" s="13"/>
      <c r="AD100" s="13"/>
      <c r="AE100" s="13"/>
      <c r="AF100" s="13"/>
      <c r="AG100" s="13"/>
      <c r="AH100" s="13"/>
      <c r="AI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</row>
    <row r="101" spans="1:7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9"/>
      <c r="AA101" s="13"/>
      <c r="AB101" s="13"/>
      <c r="AC101" s="13"/>
      <c r="AD101" s="13"/>
      <c r="AE101" s="13"/>
      <c r="AF101" s="13"/>
      <c r="AG101" s="13"/>
      <c r="AH101" s="13"/>
      <c r="AI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</row>
    <row r="102" spans="1:7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9"/>
      <c r="AA102" s="13"/>
      <c r="AB102" s="13"/>
      <c r="AC102" s="13"/>
      <c r="AD102" s="13"/>
      <c r="AE102" s="13"/>
      <c r="AF102" s="13"/>
      <c r="AG102" s="13"/>
      <c r="AH102" s="13"/>
      <c r="AI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</row>
    <row r="103" spans="1:7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9"/>
      <c r="AA103" s="13"/>
      <c r="AB103" s="13"/>
      <c r="AC103" s="13"/>
      <c r="AD103" s="13"/>
      <c r="AE103" s="13"/>
      <c r="AF103" s="13"/>
      <c r="AG103" s="13"/>
      <c r="AH103" s="13"/>
      <c r="AI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</row>
    <row r="104" spans="1:7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9"/>
      <c r="AA104" s="13"/>
      <c r="AB104" s="13"/>
      <c r="AC104" s="13"/>
      <c r="AD104" s="13"/>
      <c r="AE104" s="13"/>
      <c r="AF104" s="13"/>
      <c r="AG104" s="13"/>
      <c r="AH104" s="13"/>
      <c r="AI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</row>
    <row r="105" spans="1:7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9"/>
      <c r="AA105" s="13"/>
      <c r="AB105" s="13"/>
      <c r="AC105" s="13"/>
      <c r="AD105" s="13"/>
      <c r="AE105" s="13"/>
      <c r="AF105" s="13"/>
      <c r="AG105" s="13"/>
      <c r="AH105" s="13"/>
      <c r="AI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</row>
    <row r="106" spans="1:7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9"/>
      <c r="AA106" s="13"/>
      <c r="AB106" s="13"/>
      <c r="AC106" s="13"/>
      <c r="AD106" s="13"/>
      <c r="AE106" s="13"/>
      <c r="AF106" s="13"/>
      <c r="AG106" s="13"/>
      <c r="AH106" s="13"/>
      <c r="AI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</row>
    <row r="107" spans="1:7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9"/>
      <c r="AA107" s="13"/>
      <c r="AB107" s="13"/>
      <c r="AC107" s="13"/>
      <c r="AD107" s="13"/>
      <c r="AE107" s="13"/>
      <c r="AF107" s="13"/>
      <c r="AG107" s="13"/>
      <c r="AH107" s="13"/>
      <c r="AI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</row>
    <row r="108" spans="1:7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9"/>
      <c r="AA108" s="13"/>
      <c r="AB108" s="13"/>
      <c r="AC108" s="13"/>
      <c r="AD108" s="13"/>
      <c r="AE108" s="13"/>
      <c r="AF108" s="13"/>
      <c r="AG108" s="13"/>
      <c r="AH108" s="13"/>
      <c r="AI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</row>
    <row r="109" spans="1:7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9"/>
      <c r="AA109" s="13"/>
      <c r="AB109" s="13"/>
      <c r="AC109" s="13"/>
      <c r="AD109" s="13"/>
      <c r="AE109" s="13"/>
      <c r="AF109" s="13"/>
      <c r="AG109" s="13"/>
      <c r="AH109" s="13"/>
      <c r="AI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</row>
    <row r="110" spans="1:7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9"/>
      <c r="AA110" s="13"/>
      <c r="AB110" s="13"/>
      <c r="AC110" s="13"/>
      <c r="AD110" s="13"/>
      <c r="AE110" s="13"/>
      <c r="AF110" s="13"/>
      <c r="AG110" s="13"/>
      <c r="AH110" s="13"/>
      <c r="AI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</row>
    <row r="111" spans="1:7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9"/>
      <c r="AA111" s="13"/>
      <c r="AB111" s="13"/>
      <c r="AC111" s="13"/>
      <c r="AD111" s="13"/>
      <c r="AE111" s="13"/>
      <c r="AF111" s="13"/>
      <c r="AG111" s="13"/>
      <c r="AH111" s="13"/>
      <c r="AI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</row>
    <row r="112" spans="1:7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9"/>
      <c r="AA112" s="13"/>
      <c r="AB112" s="13"/>
      <c r="AC112" s="13"/>
      <c r="AD112" s="13"/>
      <c r="AE112" s="13"/>
      <c r="AF112" s="13"/>
      <c r="AG112" s="13"/>
      <c r="AH112" s="13"/>
      <c r="AI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</row>
    <row r="113" spans="1:7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9"/>
      <c r="AA113" s="13"/>
      <c r="AB113" s="13"/>
      <c r="AC113" s="13"/>
      <c r="AD113" s="13"/>
      <c r="AE113" s="13"/>
      <c r="AF113" s="13"/>
      <c r="AG113" s="13"/>
      <c r="AH113" s="13"/>
      <c r="AI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</row>
    <row r="114" spans="1:7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9"/>
      <c r="AA114" s="13"/>
      <c r="AB114" s="13"/>
      <c r="AC114" s="13"/>
      <c r="AD114" s="13"/>
      <c r="AE114" s="13"/>
      <c r="AF114" s="13"/>
      <c r="AG114" s="13"/>
      <c r="AH114" s="13"/>
      <c r="AI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</row>
    <row r="115" spans="1:7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9"/>
      <c r="AA115" s="13"/>
      <c r="AB115" s="13"/>
      <c r="AC115" s="13"/>
      <c r="AD115" s="13"/>
      <c r="AE115" s="13"/>
      <c r="AF115" s="13"/>
      <c r="AG115" s="13"/>
      <c r="AH115" s="13"/>
      <c r="AI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</row>
    <row r="116" spans="1:7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9"/>
      <c r="AA116" s="13"/>
      <c r="AB116" s="13"/>
      <c r="AC116" s="13"/>
      <c r="AD116" s="13"/>
      <c r="AE116" s="13"/>
      <c r="AF116" s="13"/>
      <c r="AG116" s="13"/>
      <c r="AH116" s="13"/>
      <c r="AI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</row>
    <row r="117" spans="1:7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9"/>
      <c r="AA117" s="13"/>
      <c r="AB117" s="13"/>
      <c r="AC117" s="13"/>
      <c r="AD117" s="13"/>
      <c r="AE117" s="13"/>
      <c r="AF117" s="13"/>
      <c r="AG117" s="13"/>
      <c r="AH117" s="13"/>
      <c r="AI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</row>
    <row r="118" spans="1:7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9"/>
      <c r="AA118" s="13"/>
      <c r="AB118" s="13"/>
      <c r="AC118" s="13"/>
      <c r="AD118" s="13"/>
      <c r="AE118" s="13"/>
      <c r="AF118" s="13"/>
      <c r="AG118" s="13"/>
      <c r="AH118" s="13"/>
      <c r="AI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</row>
    <row r="119" spans="1:7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9"/>
      <c r="AA119" s="13"/>
      <c r="AB119" s="13"/>
      <c r="AC119" s="13"/>
      <c r="AD119" s="13"/>
      <c r="AE119" s="13"/>
      <c r="AF119" s="13"/>
      <c r="AG119" s="13"/>
      <c r="AH119" s="13"/>
      <c r="AI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</row>
    <row r="120" spans="1:7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9"/>
      <c r="AA120" s="13"/>
      <c r="AB120" s="13"/>
      <c r="AC120" s="13"/>
      <c r="AD120" s="13"/>
      <c r="AE120" s="13"/>
      <c r="AF120" s="13"/>
      <c r="AG120" s="13"/>
      <c r="AH120" s="13"/>
      <c r="AI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</row>
    <row r="121" spans="1:7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9"/>
      <c r="AA121" s="13"/>
      <c r="AB121" s="13"/>
      <c r="AC121" s="13"/>
      <c r="AD121" s="13"/>
      <c r="AE121" s="13"/>
      <c r="AF121" s="13"/>
      <c r="AG121" s="13"/>
      <c r="AH121" s="13"/>
      <c r="AI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</row>
    <row r="122" spans="1:7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9"/>
      <c r="AA122" s="13"/>
      <c r="AB122" s="13"/>
      <c r="AC122" s="13"/>
      <c r="AD122" s="13"/>
      <c r="AE122" s="13"/>
      <c r="AF122" s="13"/>
      <c r="AG122" s="13"/>
      <c r="AH122" s="13"/>
      <c r="AI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</row>
    <row r="123" spans="1:7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9"/>
      <c r="AA123" s="13"/>
      <c r="AB123" s="13"/>
      <c r="AC123" s="13"/>
      <c r="AD123" s="13"/>
      <c r="AE123" s="13"/>
      <c r="AF123" s="13"/>
      <c r="AG123" s="13"/>
      <c r="AH123" s="13"/>
      <c r="AI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</row>
    <row r="124" spans="1:7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9"/>
      <c r="AA124" s="13"/>
      <c r="AB124" s="13"/>
      <c r="AC124" s="13"/>
      <c r="AD124" s="13"/>
      <c r="AE124" s="13"/>
      <c r="AF124" s="13"/>
      <c r="AG124" s="13"/>
      <c r="AH124" s="13"/>
      <c r="AI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</row>
    <row r="125" spans="1:7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9"/>
      <c r="AA125" s="13"/>
      <c r="AB125" s="13"/>
      <c r="AC125" s="13"/>
      <c r="AD125" s="13"/>
      <c r="AE125" s="13"/>
      <c r="AF125" s="13"/>
      <c r="AG125" s="13"/>
      <c r="AH125" s="13"/>
      <c r="AI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</row>
    <row r="126" spans="1:7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9"/>
      <c r="AA126" s="13"/>
      <c r="AB126" s="13"/>
      <c r="AC126" s="13"/>
      <c r="AD126" s="13"/>
      <c r="AE126" s="13"/>
      <c r="AF126" s="13"/>
      <c r="AG126" s="13"/>
      <c r="AH126" s="13"/>
      <c r="AI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</row>
    <row r="127" spans="1:7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9"/>
      <c r="AA127" s="13"/>
      <c r="AB127" s="13"/>
      <c r="AC127" s="13"/>
      <c r="AD127" s="13"/>
      <c r="AE127" s="13"/>
      <c r="AF127" s="13"/>
      <c r="AG127" s="13"/>
      <c r="AH127" s="13"/>
      <c r="AI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</row>
    <row r="128" spans="1:7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9"/>
      <c r="AA128" s="13"/>
      <c r="AB128" s="13"/>
      <c r="AC128" s="13"/>
      <c r="AD128" s="13"/>
      <c r="AE128" s="13"/>
      <c r="AF128" s="13"/>
      <c r="AG128" s="13"/>
      <c r="AH128" s="13"/>
      <c r="AI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</row>
    <row r="129" spans="1:7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9"/>
      <c r="AA129" s="13"/>
      <c r="AB129" s="13"/>
      <c r="AC129" s="13"/>
      <c r="AD129" s="13"/>
      <c r="AE129" s="13"/>
      <c r="AF129" s="13"/>
      <c r="AG129" s="13"/>
      <c r="AH129" s="13"/>
      <c r="AI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</row>
    <row r="130" spans="1:7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9"/>
      <c r="AA130" s="13"/>
      <c r="AB130" s="13"/>
      <c r="AC130" s="13"/>
      <c r="AD130" s="13"/>
      <c r="AE130" s="13"/>
      <c r="AF130" s="13"/>
      <c r="AG130" s="13"/>
      <c r="AH130" s="13"/>
      <c r="AI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</row>
    <row r="131" spans="1:7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9"/>
      <c r="AA131" s="13"/>
      <c r="AB131" s="13"/>
      <c r="AC131" s="13"/>
      <c r="AD131" s="13"/>
      <c r="AE131" s="13"/>
      <c r="AF131" s="13"/>
      <c r="AG131" s="13"/>
      <c r="AH131" s="13"/>
      <c r="AI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</row>
    <row r="132" spans="1:7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9"/>
      <c r="AA132" s="13"/>
      <c r="AB132" s="13"/>
      <c r="AC132" s="13"/>
      <c r="AD132" s="13"/>
      <c r="AE132" s="13"/>
      <c r="AF132" s="13"/>
      <c r="AG132" s="13"/>
      <c r="AH132" s="13"/>
      <c r="AI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</row>
    <row r="133" spans="1:7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9"/>
      <c r="AA133" s="13"/>
      <c r="AB133" s="13"/>
      <c r="AC133" s="13"/>
      <c r="AD133" s="13"/>
      <c r="AE133" s="13"/>
      <c r="AF133" s="13"/>
      <c r="AG133" s="13"/>
      <c r="AH133" s="13"/>
      <c r="AI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</row>
    <row r="134" spans="1:78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9"/>
      <c r="AA134" s="13"/>
      <c r="AB134" s="13"/>
      <c r="AC134" s="13"/>
      <c r="AD134" s="13"/>
      <c r="AE134" s="13"/>
      <c r="AF134" s="13"/>
      <c r="AG134" s="13"/>
      <c r="AH134" s="13"/>
      <c r="AI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</row>
    <row r="135" spans="1:78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9"/>
      <c r="AA135" s="13"/>
      <c r="AB135" s="13"/>
      <c r="AC135" s="13"/>
      <c r="AD135" s="13"/>
      <c r="AE135" s="13"/>
      <c r="AF135" s="13"/>
      <c r="AG135" s="13"/>
      <c r="AH135" s="13"/>
      <c r="AI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</row>
    <row r="136" spans="1:78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9"/>
      <c r="AA136" s="13"/>
      <c r="AB136" s="13"/>
      <c r="AC136" s="13"/>
      <c r="AD136" s="13"/>
      <c r="AE136" s="13"/>
      <c r="AF136" s="13"/>
      <c r="AG136" s="13"/>
      <c r="AH136" s="13"/>
      <c r="AI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</row>
    <row r="137" spans="1:78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9"/>
      <c r="AA137" s="13"/>
      <c r="AB137" s="13"/>
      <c r="AC137" s="13"/>
      <c r="AD137" s="13"/>
      <c r="AE137" s="13"/>
      <c r="AF137" s="13"/>
      <c r="AG137" s="13"/>
      <c r="AH137" s="13"/>
      <c r="AI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</row>
    <row r="138" spans="1:7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9"/>
      <c r="AA138" s="13"/>
      <c r="AB138" s="13"/>
      <c r="AC138" s="13"/>
      <c r="AD138" s="13"/>
      <c r="AE138" s="13"/>
      <c r="AF138" s="13"/>
      <c r="AG138" s="13"/>
      <c r="AH138" s="13"/>
      <c r="AI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</row>
    <row r="139" spans="1:78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9"/>
      <c r="AA139" s="13"/>
      <c r="AB139" s="13"/>
      <c r="AC139" s="13"/>
      <c r="AD139" s="13"/>
      <c r="AE139" s="13"/>
      <c r="AF139" s="13"/>
      <c r="AG139" s="13"/>
      <c r="AH139" s="13"/>
      <c r="AI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</row>
    <row r="140" spans="1:78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9"/>
      <c r="AA140" s="13"/>
      <c r="AB140" s="13"/>
      <c r="AC140" s="13"/>
      <c r="AD140" s="13"/>
      <c r="AE140" s="13"/>
      <c r="AF140" s="13"/>
      <c r="AG140" s="13"/>
      <c r="AH140" s="13"/>
      <c r="AI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</row>
    <row r="141" spans="1:78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9"/>
      <c r="AA141" s="13"/>
      <c r="AB141" s="13"/>
      <c r="AC141" s="13"/>
      <c r="AD141" s="13"/>
      <c r="AE141" s="13"/>
      <c r="AF141" s="13"/>
      <c r="AG141" s="13"/>
      <c r="AH141" s="13"/>
      <c r="AI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</row>
    <row r="142" spans="1:78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9"/>
      <c r="AA142" s="13"/>
      <c r="AB142" s="13"/>
      <c r="AC142" s="13"/>
      <c r="AD142" s="13"/>
      <c r="AE142" s="13"/>
      <c r="AF142" s="13"/>
      <c r="AG142" s="13"/>
      <c r="AH142" s="13"/>
      <c r="AI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</row>
    <row r="143" spans="1:78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9"/>
      <c r="AA143" s="13"/>
      <c r="AB143" s="13"/>
      <c r="AC143" s="13"/>
      <c r="AD143" s="13"/>
      <c r="AE143" s="13"/>
      <c r="AF143" s="13"/>
      <c r="AG143" s="13"/>
      <c r="AH143" s="13"/>
      <c r="AI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</row>
    <row r="144" spans="1:78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9"/>
      <c r="AA144" s="13"/>
      <c r="AB144" s="13"/>
      <c r="AC144" s="13"/>
      <c r="AD144" s="13"/>
      <c r="AE144" s="13"/>
      <c r="AF144" s="13"/>
      <c r="AG144" s="13"/>
      <c r="AH144" s="13"/>
      <c r="AI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</row>
    <row r="145" spans="1:78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9"/>
      <c r="AA145" s="13"/>
      <c r="AB145" s="13"/>
      <c r="AC145" s="13"/>
      <c r="AD145" s="13"/>
      <c r="AE145" s="13"/>
      <c r="AF145" s="13"/>
      <c r="AG145" s="13"/>
      <c r="AH145" s="13"/>
      <c r="AI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</row>
    <row r="146" spans="1:78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9"/>
      <c r="AA146" s="13"/>
      <c r="AB146" s="13"/>
      <c r="AC146" s="13"/>
      <c r="AD146" s="13"/>
      <c r="AE146" s="13"/>
      <c r="AF146" s="13"/>
      <c r="AG146" s="13"/>
      <c r="AH146" s="13"/>
      <c r="AI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</row>
    <row r="147" spans="1:78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9"/>
      <c r="AA147" s="13"/>
      <c r="AB147" s="13"/>
      <c r="AC147" s="13"/>
      <c r="AD147" s="13"/>
      <c r="AE147" s="13"/>
      <c r="AF147" s="13"/>
      <c r="AG147" s="13"/>
      <c r="AH147" s="13"/>
      <c r="AI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</row>
    <row r="148" spans="1:7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9"/>
      <c r="AA148" s="13"/>
      <c r="AB148" s="13"/>
      <c r="AC148" s="13"/>
      <c r="AD148" s="13"/>
      <c r="AE148" s="13"/>
      <c r="AF148" s="13"/>
      <c r="AG148" s="13"/>
      <c r="AH148" s="13"/>
      <c r="AI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</row>
    <row r="149" spans="1:78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9"/>
      <c r="AA149" s="13"/>
      <c r="AB149" s="13"/>
      <c r="AC149" s="13"/>
      <c r="AD149" s="13"/>
      <c r="AE149" s="13"/>
      <c r="AF149" s="13"/>
      <c r="AG149" s="13"/>
      <c r="AH149" s="13"/>
      <c r="AI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</row>
    <row r="150" spans="1:78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9"/>
      <c r="AA150" s="13"/>
      <c r="AB150" s="13"/>
      <c r="AC150" s="13"/>
      <c r="AD150" s="13"/>
      <c r="AE150" s="13"/>
      <c r="AF150" s="13"/>
      <c r="AG150" s="13"/>
      <c r="AH150" s="13"/>
      <c r="AI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</row>
    <row r="151" spans="1:78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9"/>
      <c r="AA151" s="13"/>
      <c r="AB151" s="13"/>
      <c r="AC151" s="13"/>
      <c r="AD151" s="13"/>
      <c r="AE151" s="13"/>
      <c r="AF151" s="13"/>
      <c r="AG151" s="13"/>
      <c r="AH151" s="13"/>
      <c r="AI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</row>
    <row r="152" spans="1:78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9"/>
      <c r="AA152" s="13"/>
      <c r="AB152" s="13"/>
      <c r="AC152" s="13"/>
      <c r="AD152" s="13"/>
      <c r="AE152" s="13"/>
      <c r="AF152" s="13"/>
      <c r="AG152" s="13"/>
      <c r="AH152" s="13"/>
      <c r="AI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</row>
    <row r="153" spans="1:78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9"/>
      <c r="AA153" s="13"/>
      <c r="AB153" s="13"/>
      <c r="AC153" s="13"/>
      <c r="AD153" s="13"/>
      <c r="AE153" s="13"/>
      <c r="AF153" s="13"/>
      <c r="AG153" s="13"/>
      <c r="AH153" s="13"/>
      <c r="AI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</row>
    <row r="154" spans="1:78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9"/>
      <c r="AA154" s="13"/>
      <c r="AB154" s="13"/>
      <c r="AC154" s="13"/>
      <c r="AD154" s="13"/>
      <c r="AE154" s="13"/>
      <c r="AF154" s="13"/>
      <c r="AG154" s="13"/>
      <c r="AH154" s="13"/>
      <c r="AI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</row>
    <row r="155" spans="1:78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9"/>
      <c r="AA155" s="13"/>
      <c r="AB155" s="13"/>
      <c r="AC155" s="13"/>
      <c r="AD155" s="13"/>
      <c r="AE155" s="13"/>
      <c r="AF155" s="13"/>
      <c r="AG155" s="13"/>
      <c r="AH155" s="13"/>
      <c r="AI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</row>
    <row r="156" spans="1:78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9"/>
      <c r="AA156" s="13"/>
      <c r="AB156" s="13"/>
      <c r="AC156" s="13"/>
      <c r="AD156" s="13"/>
      <c r="AE156" s="13"/>
      <c r="AF156" s="13"/>
      <c r="AG156" s="13"/>
      <c r="AH156" s="13"/>
      <c r="AI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</row>
    <row r="157" spans="1:78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9"/>
      <c r="AA157" s="13"/>
      <c r="AB157" s="13"/>
      <c r="AC157" s="13"/>
      <c r="AD157" s="13"/>
      <c r="AE157" s="13"/>
      <c r="AF157" s="13"/>
      <c r="AG157" s="13"/>
      <c r="AH157" s="13"/>
      <c r="AI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</row>
    <row r="158" spans="1:7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9"/>
      <c r="AA158" s="13"/>
      <c r="AB158" s="13"/>
      <c r="AC158" s="13"/>
      <c r="AD158" s="13"/>
      <c r="AE158" s="13"/>
      <c r="AF158" s="13"/>
      <c r="AG158" s="13"/>
      <c r="AH158" s="13"/>
      <c r="AI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</row>
    <row r="159" spans="1:78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9"/>
      <c r="AA159" s="13"/>
      <c r="AB159" s="13"/>
      <c r="AC159" s="13"/>
      <c r="AD159" s="13"/>
      <c r="AE159" s="13"/>
      <c r="AF159" s="13"/>
      <c r="AG159" s="13"/>
      <c r="AH159" s="13"/>
      <c r="AI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</row>
    <row r="160" spans="1:78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9"/>
      <c r="AA160" s="13"/>
      <c r="AB160" s="13"/>
      <c r="AC160" s="13"/>
      <c r="AD160" s="13"/>
      <c r="AE160" s="13"/>
      <c r="AF160" s="13"/>
      <c r="AG160" s="13"/>
      <c r="AH160" s="13"/>
      <c r="AI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</row>
    <row r="161" spans="1:78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9"/>
      <c r="AA161" s="13"/>
      <c r="AB161" s="13"/>
      <c r="AC161" s="13"/>
      <c r="AD161" s="13"/>
      <c r="AE161" s="13"/>
      <c r="AF161" s="13"/>
      <c r="AG161" s="13"/>
      <c r="AH161" s="13"/>
      <c r="AI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</row>
    <row r="162" spans="1:78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9"/>
      <c r="AA162" s="13"/>
      <c r="AB162" s="13"/>
      <c r="AC162" s="13"/>
      <c r="AD162" s="13"/>
      <c r="AE162" s="13"/>
      <c r="AF162" s="13"/>
      <c r="AG162" s="13"/>
      <c r="AH162" s="13"/>
      <c r="AI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</row>
    <row r="163" spans="1:78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9"/>
      <c r="AA163" s="13"/>
      <c r="AB163" s="13"/>
      <c r="AC163" s="13"/>
      <c r="AD163" s="13"/>
      <c r="AE163" s="13"/>
      <c r="AF163" s="13"/>
      <c r="AG163" s="13"/>
      <c r="AH163" s="13"/>
      <c r="AI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</row>
    <row r="164" spans="1:78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9"/>
      <c r="AA164" s="13"/>
      <c r="AB164" s="13"/>
      <c r="AC164" s="13"/>
      <c r="AD164" s="13"/>
      <c r="AE164" s="13"/>
      <c r="AF164" s="13"/>
      <c r="AG164" s="13"/>
      <c r="AH164" s="13"/>
      <c r="AI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</row>
    <row r="165" spans="1:78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9"/>
      <c r="AA165" s="13"/>
      <c r="AB165" s="13"/>
      <c r="AC165" s="13"/>
      <c r="AD165" s="13"/>
      <c r="AE165" s="13"/>
      <c r="AF165" s="13"/>
      <c r="AG165" s="13"/>
      <c r="AH165" s="13"/>
      <c r="AI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</row>
    <row r="166" spans="1:78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9"/>
      <c r="AA166" s="13"/>
      <c r="AB166" s="13"/>
      <c r="AC166" s="13"/>
      <c r="AD166" s="13"/>
      <c r="AE166" s="13"/>
      <c r="AF166" s="13"/>
      <c r="AG166" s="13"/>
      <c r="AH166" s="13"/>
      <c r="AI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</row>
    <row r="167" spans="1:78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9"/>
      <c r="AA167" s="13"/>
      <c r="AB167" s="13"/>
      <c r="AC167" s="13"/>
      <c r="AD167" s="13"/>
      <c r="AE167" s="13"/>
      <c r="AF167" s="13"/>
      <c r="AG167" s="13"/>
      <c r="AH167" s="13"/>
      <c r="AI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</row>
    <row r="168" spans="1:7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9"/>
      <c r="AA168" s="13"/>
      <c r="AB168" s="13"/>
      <c r="AC168" s="13"/>
      <c r="AD168" s="13"/>
      <c r="AE168" s="13"/>
      <c r="AF168" s="13"/>
      <c r="AG168" s="13"/>
      <c r="AH168" s="13"/>
      <c r="AI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</row>
    <row r="169" spans="1:78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9"/>
      <c r="AA169" s="13"/>
      <c r="AB169" s="13"/>
      <c r="AC169" s="13"/>
      <c r="AD169" s="13"/>
      <c r="AE169" s="13"/>
      <c r="AF169" s="13"/>
      <c r="AG169" s="13"/>
      <c r="AH169" s="13"/>
      <c r="AI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</row>
    <row r="170" spans="1:78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9"/>
      <c r="AA170" s="13"/>
      <c r="AB170" s="13"/>
      <c r="AC170" s="13"/>
      <c r="AD170" s="13"/>
      <c r="AE170" s="13"/>
      <c r="AF170" s="13"/>
      <c r="AG170" s="13"/>
      <c r="AH170" s="13"/>
      <c r="AI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</row>
    <row r="171" spans="1:78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9"/>
      <c r="AA171" s="13"/>
      <c r="AB171" s="13"/>
      <c r="AC171" s="13"/>
      <c r="AD171" s="13"/>
      <c r="AE171" s="13"/>
      <c r="AF171" s="13"/>
      <c r="AG171" s="13"/>
      <c r="AH171" s="13"/>
      <c r="AI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</row>
    <row r="172" spans="1:78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9"/>
      <c r="AA172" s="13"/>
      <c r="AB172" s="13"/>
      <c r="AC172" s="13"/>
      <c r="AD172" s="13"/>
      <c r="AE172" s="13"/>
      <c r="AF172" s="13"/>
      <c r="AG172" s="13"/>
      <c r="AH172" s="13"/>
      <c r="AI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</row>
    <row r="173" spans="1:78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9"/>
      <c r="AA173" s="13"/>
      <c r="AB173" s="13"/>
      <c r="AC173" s="13"/>
      <c r="AD173" s="13"/>
      <c r="AE173" s="13"/>
      <c r="AF173" s="13"/>
      <c r="AG173" s="13"/>
      <c r="AH173" s="13"/>
      <c r="AI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</row>
    <row r="174" spans="1:78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9"/>
      <c r="AA174" s="13"/>
      <c r="AB174" s="13"/>
      <c r="AC174" s="13"/>
      <c r="AD174" s="13"/>
      <c r="AE174" s="13"/>
      <c r="AF174" s="13"/>
      <c r="AG174" s="13"/>
      <c r="AH174" s="13"/>
      <c r="AI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</row>
    <row r="175" spans="1:78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9"/>
      <c r="AA175" s="13"/>
      <c r="AB175" s="13"/>
      <c r="AC175" s="13"/>
      <c r="AD175" s="13"/>
      <c r="AE175" s="13"/>
      <c r="AF175" s="13"/>
      <c r="AG175" s="13"/>
      <c r="AH175" s="13"/>
      <c r="AI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</row>
    <row r="176" spans="1:78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9"/>
      <c r="AA176" s="13"/>
      <c r="AB176" s="13"/>
      <c r="AC176" s="13"/>
      <c r="AD176" s="13"/>
      <c r="AE176" s="13"/>
      <c r="AF176" s="13"/>
      <c r="AG176" s="13"/>
      <c r="AH176" s="13"/>
      <c r="AI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</row>
    <row r="177" spans="1:78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9"/>
      <c r="AA177" s="13"/>
      <c r="AB177" s="13"/>
      <c r="AC177" s="13"/>
      <c r="AD177" s="13"/>
      <c r="AE177" s="13"/>
      <c r="AF177" s="13"/>
      <c r="AG177" s="13"/>
      <c r="AH177" s="13"/>
      <c r="AI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</row>
    <row r="178" spans="1: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9"/>
      <c r="AA178" s="13"/>
      <c r="AB178" s="13"/>
      <c r="AC178" s="13"/>
      <c r="AD178" s="13"/>
      <c r="AE178" s="13"/>
      <c r="AF178" s="13"/>
      <c r="AG178" s="13"/>
      <c r="AH178" s="13"/>
      <c r="AI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</row>
    <row r="179" spans="1:78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9"/>
      <c r="AA179" s="13"/>
      <c r="AB179" s="13"/>
      <c r="AC179" s="13"/>
      <c r="AD179" s="13"/>
      <c r="AE179" s="13"/>
      <c r="AF179" s="13"/>
      <c r="AG179" s="13"/>
      <c r="AH179" s="13"/>
      <c r="AI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</row>
    <row r="180" spans="1:78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9"/>
      <c r="AA180" s="13"/>
      <c r="AB180" s="13"/>
      <c r="AC180" s="13"/>
      <c r="AD180" s="13"/>
      <c r="AE180" s="13"/>
      <c r="AF180" s="13"/>
      <c r="AG180" s="13"/>
      <c r="AH180" s="13"/>
      <c r="AI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</row>
    <row r="181" spans="1:78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9"/>
      <c r="AA181" s="13"/>
      <c r="AB181" s="13"/>
      <c r="AC181" s="13"/>
      <c r="AD181" s="13"/>
      <c r="AE181" s="13"/>
      <c r="AF181" s="13"/>
      <c r="AG181" s="13"/>
      <c r="AH181" s="13"/>
      <c r="AI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</row>
    <row r="182" spans="1:78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9"/>
      <c r="AA182" s="13"/>
      <c r="AB182" s="13"/>
      <c r="AC182" s="13"/>
      <c r="AD182" s="13"/>
      <c r="AE182" s="13"/>
      <c r="AF182" s="13"/>
      <c r="AG182" s="13"/>
      <c r="AH182" s="13"/>
      <c r="AI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</row>
    <row r="183" spans="1:78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9"/>
      <c r="AA183" s="13"/>
      <c r="AB183" s="13"/>
      <c r="AC183" s="13"/>
      <c r="AD183" s="13"/>
      <c r="AE183" s="13"/>
      <c r="AF183" s="13"/>
      <c r="AG183" s="13"/>
      <c r="AH183" s="13"/>
      <c r="AI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</row>
    <row r="184" spans="1:78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9"/>
      <c r="AA184" s="13"/>
      <c r="AB184" s="13"/>
      <c r="AC184" s="13"/>
      <c r="AD184" s="13"/>
      <c r="AE184" s="13"/>
      <c r="AF184" s="13"/>
      <c r="AG184" s="13"/>
      <c r="AH184" s="13"/>
      <c r="AI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</row>
    <row r="185" spans="1:78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9"/>
      <c r="AA185" s="13"/>
      <c r="AB185" s="13"/>
      <c r="AC185" s="13"/>
      <c r="AD185" s="13"/>
      <c r="AE185" s="13"/>
      <c r="AF185" s="13"/>
      <c r="AG185" s="13"/>
      <c r="AH185" s="13"/>
      <c r="AI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</row>
    <row r="186" spans="1:78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9"/>
      <c r="AA186" s="13"/>
      <c r="AB186" s="13"/>
      <c r="AC186" s="13"/>
      <c r="AD186" s="13"/>
      <c r="AE186" s="13"/>
      <c r="AF186" s="13"/>
      <c r="AG186" s="13"/>
      <c r="AH186" s="13"/>
      <c r="AI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</row>
    <row r="187" spans="1:78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9"/>
      <c r="AA187" s="13"/>
      <c r="AB187" s="13"/>
      <c r="AC187" s="13"/>
      <c r="AD187" s="13"/>
      <c r="AE187" s="13"/>
      <c r="AF187" s="13"/>
      <c r="AG187" s="13"/>
      <c r="AH187" s="13"/>
      <c r="AI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</row>
    <row r="188" spans="1:7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9"/>
      <c r="AA188" s="13"/>
      <c r="AB188" s="13"/>
      <c r="AC188" s="13"/>
      <c r="AD188" s="13"/>
      <c r="AE188" s="13"/>
      <c r="AF188" s="13"/>
      <c r="AG188" s="13"/>
      <c r="AH188" s="13"/>
      <c r="AI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</row>
    <row r="189" spans="1:78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9"/>
      <c r="AA189" s="13"/>
      <c r="AB189" s="13"/>
      <c r="AC189" s="13"/>
      <c r="AD189" s="13"/>
      <c r="AE189" s="13"/>
      <c r="AF189" s="13"/>
      <c r="AG189" s="13"/>
      <c r="AH189" s="13"/>
      <c r="AI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</row>
    <row r="190" spans="1:78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9"/>
      <c r="AA190" s="13"/>
      <c r="AB190" s="13"/>
      <c r="AC190" s="13"/>
      <c r="AD190" s="13"/>
      <c r="AE190" s="13"/>
      <c r="AF190" s="13"/>
      <c r="AG190" s="13"/>
      <c r="AH190" s="13"/>
      <c r="AI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</row>
    <row r="191" spans="1:78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9"/>
      <c r="AA191" s="13"/>
      <c r="AB191" s="13"/>
      <c r="AC191" s="13"/>
      <c r="AD191" s="13"/>
      <c r="AE191" s="13"/>
      <c r="AF191" s="13"/>
      <c r="AG191" s="13"/>
      <c r="AH191" s="13"/>
      <c r="AI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</row>
    <row r="192" spans="1:78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9"/>
      <c r="AA192" s="13"/>
      <c r="AB192" s="13"/>
      <c r="AC192" s="13"/>
      <c r="AD192" s="13"/>
      <c r="AE192" s="13"/>
      <c r="AF192" s="13"/>
      <c r="AG192" s="13"/>
      <c r="AH192" s="13"/>
      <c r="AI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</row>
    <row r="193" spans="1:78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9"/>
      <c r="AA193" s="13"/>
      <c r="AB193" s="13"/>
      <c r="AC193" s="13"/>
      <c r="AD193" s="13"/>
      <c r="AE193" s="13"/>
      <c r="AF193" s="13"/>
      <c r="AG193" s="13"/>
      <c r="AH193" s="13"/>
      <c r="AI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</row>
    <row r="194" spans="1:78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9"/>
      <c r="AA194" s="13"/>
      <c r="AB194" s="13"/>
      <c r="AC194" s="13"/>
      <c r="AD194" s="13"/>
      <c r="AE194" s="13"/>
      <c r="AF194" s="13"/>
      <c r="AG194" s="13"/>
      <c r="AH194" s="13"/>
      <c r="AI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</row>
    <row r="195" spans="1:78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9"/>
      <c r="AA195" s="13"/>
      <c r="AB195" s="13"/>
      <c r="AC195" s="13"/>
      <c r="AD195" s="13"/>
      <c r="AE195" s="13"/>
      <c r="AF195" s="13"/>
      <c r="AG195" s="13"/>
      <c r="AH195" s="13"/>
      <c r="AI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</row>
    <row r="196" spans="1:78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9"/>
      <c r="AA196" s="13"/>
      <c r="AB196" s="13"/>
      <c r="AC196" s="13"/>
      <c r="AD196" s="13"/>
      <c r="AE196" s="13"/>
      <c r="AF196" s="13"/>
      <c r="AG196" s="13"/>
      <c r="AH196" s="13"/>
      <c r="AI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</row>
    <row r="197" spans="1:78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9"/>
      <c r="AA197" s="13"/>
      <c r="AB197" s="13"/>
      <c r="AC197" s="13"/>
      <c r="AD197" s="13"/>
      <c r="AE197" s="13"/>
      <c r="AF197" s="13"/>
      <c r="AG197" s="13"/>
      <c r="AH197" s="13"/>
      <c r="AI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</row>
    <row r="198" spans="1:7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9"/>
      <c r="AA198" s="13"/>
      <c r="AB198" s="13"/>
      <c r="AC198" s="13"/>
      <c r="AD198" s="13"/>
      <c r="AE198" s="13"/>
      <c r="AF198" s="13"/>
      <c r="AG198" s="13"/>
      <c r="AH198" s="13"/>
      <c r="AI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</row>
    <row r="199" spans="1:78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9"/>
      <c r="AA199" s="13"/>
      <c r="AB199" s="13"/>
      <c r="AC199" s="13"/>
      <c r="AD199" s="13"/>
      <c r="AE199" s="13"/>
      <c r="AF199" s="13"/>
      <c r="AG199" s="13"/>
      <c r="AH199" s="13"/>
      <c r="AI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</row>
    <row r="200" spans="1:78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9"/>
      <c r="AA200" s="13"/>
      <c r="AB200" s="13"/>
      <c r="AC200" s="13"/>
      <c r="AD200" s="13"/>
      <c r="AE200" s="13"/>
      <c r="AF200" s="13"/>
      <c r="AG200" s="13"/>
      <c r="AH200" s="13"/>
      <c r="AI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</row>
    <row r="201" spans="1:78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9"/>
      <c r="AA201" s="13"/>
      <c r="AB201" s="13"/>
      <c r="AC201" s="13"/>
      <c r="AD201" s="13"/>
      <c r="AE201" s="13"/>
      <c r="AF201" s="13"/>
      <c r="AG201" s="13"/>
      <c r="AH201" s="13"/>
      <c r="AI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</row>
    <row r="202" spans="1:78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9"/>
      <c r="AA202" s="13"/>
      <c r="AB202" s="13"/>
      <c r="AC202" s="13"/>
      <c r="AD202" s="13"/>
      <c r="AE202" s="13"/>
      <c r="AF202" s="13"/>
      <c r="AG202" s="13"/>
      <c r="AH202" s="13"/>
      <c r="AI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</row>
    <row r="203" spans="1:78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9"/>
      <c r="AA203" s="13"/>
      <c r="AB203" s="13"/>
      <c r="AC203" s="13"/>
      <c r="AD203" s="13"/>
      <c r="AE203" s="13"/>
      <c r="AF203" s="13"/>
      <c r="AG203" s="13"/>
      <c r="AH203" s="13"/>
      <c r="AI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</row>
    <row r="204" spans="1:78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9"/>
      <c r="AA204" s="13"/>
      <c r="AB204" s="13"/>
      <c r="AC204" s="13"/>
      <c r="AD204" s="13"/>
      <c r="AE204" s="13"/>
      <c r="AF204" s="13"/>
      <c r="AG204" s="13"/>
      <c r="AH204" s="13"/>
      <c r="AI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</row>
    <row r="205" spans="1:78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9"/>
      <c r="AA205" s="13"/>
      <c r="AB205" s="13"/>
      <c r="AC205" s="13"/>
      <c r="AD205" s="13"/>
      <c r="AE205" s="13"/>
      <c r="AF205" s="13"/>
      <c r="AG205" s="13"/>
      <c r="AH205" s="13"/>
      <c r="AI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</row>
    <row r="206" spans="1:78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9"/>
      <c r="AA206" s="13"/>
      <c r="AB206" s="13"/>
      <c r="AC206" s="13"/>
      <c r="AD206" s="13"/>
      <c r="AE206" s="13"/>
      <c r="AF206" s="13"/>
      <c r="AG206" s="13"/>
      <c r="AH206" s="13"/>
      <c r="AI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</row>
    <row r="207" spans="1:78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9"/>
      <c r="AA207" s="13"/>
      <c r="AB207" s="13"/>
      <c r="AC207" s="13"/>
      <c r="AD207" s="13"/>
      <c r="AE207" s="13"/>
      <c r="AF207" s="13"/>
      <c r="AG207" s="13"/>
      <c r="AH207" s="13"/>
      <c r="AI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</row>
    <row r="208" spans="1:7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9"/>
      <c r="AA208" s="13"/>
      <c r="AB208" s="13"/>
      <c r="AC208" s="13"/>
      <c r="AD208" s="13"/>
      <c r="AE208" s="13"/>
      <c r="AF208" s="13"/>
      <c r="AG208" s="13"/>
      <c r="AH208" s="13"/>
      <c r="AI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</row>
    <row r="209" spans="1:78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9"/>
      <c r="AA209" s="13"/>
      <c r="AB209" s="13"/>
      <c r="AC209" s="13"/>
      <c r="AD209" s="13"/>
      <c r="AE209" s="13"/>
      <c r="AF209" s="13"/>
      <c r="AG209" s="13"/>
      <c r="AH209" s="13"/>
      <c r="AI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</row>
    <row r="210" spans="1:78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9"/>
      <c r="AA210" s="13"/>
      <c r="AB210" s="13"/>
      <c r="AC210" s="13"/>
      <c r="AD210" s="13"/>
      <c r="AE210" s="13"/>
      <c r="AF210" s="13"/>
      <c r="AG210" s="13"/>
      <c r="AH210" s="13"/>
      <c r="AI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</row>
    <row r="211" spans="1:78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9"/>
      <c r="AA211" s="13"/>
      <c r="AB211" s="13"/>
      <c r="AC211" s="13"/>
      <c r="AD211" s="13"/>
      <c r="AE211" s="13"/>
      <c r="AF211" s="13"/>
      <c r="AG211" s="13"/>
      <c r="AH211" s="13"/>
      <c r="AI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</row>
    <row r="212" spans="1:78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9"/>
      <c r="AA212" s="13"/>
      <c r="AB212" s="13"/>
      <c r="AC212" s="13"/>
      <c r="AD212" s="13"/>
      <c r="AE212" s="13"/>
      <c r="AF212" s="13"/>
      <c r="AG212" s="13"/>
      <c r="AH212" s="13"/>
      <c r="AI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</row>
    <row r="213" spans="1:78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9"/>
      <c r="AA213" s="13"/>
      <c r="AB213" s="13"/>
      <c r="AC213" s="13"/>
      <c r="AD213" s="13"/>
      <c r="AE213" s="13"/>
      <c r="AF213" s="13"/>
      <c r="AG213" s="13"/>
      <c r="AH213" s="13"/>
      <c r="AI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</row>
    <row r="214" spans="1:78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9"/>
      <c r="AA214" s="13"/>
      <c r="AB214" s="13"/>
      <c r="AC214" s="13"/>
      <c r="AD214" s="13"/>
      <c r="AE214" s="13"/>
      <c r="AF214" s="13"/>
      <c r="AG214" s="13"/>
      <c r="AH214" s="13"/>
      <c r="AI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</row>
    <row r="215" spans="1:78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9"/>
      <c r="AA215" s="13"/>
      <c r="AB215" s="13"/>
      <c r="AC215" s="13"/>
      <c r="AD215" s="13"/>
      <c r="AE215" s="13"/>
      <c r="AF215" s="13"/>
      <c r="AG215" s="13"/>
      <c r="AH215" s="13"/>
      <c r="AI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</row>
    <row r="216" spans="1:78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9"/>
      <c r="AA216" s="13"/>
      <c r="AB216" s="13"/>
      <c r="AC216" s="13"/>
      <c r="AD216" s="13"/>
      <c r="AE216" s="13"/>
      <c r="AF216" s="13"/>
      <c r="AG216" s="13"/>
      <c r="AH216" s="13"/>
      <c r="AI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</row>
    <row r="217" spans="1:78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9"/>
      <c r="AA217" s="13"/>
      <c r="AB217" s="13"/>
      <c r="AC217" s="13"/>
      <c r="AD217" s="13"/>
      <c r="AE217" s="13"/>
      <c r="AF217" s="13"/>
      <c r="AG217" s="13"/>
      <c r="AH217" s="13"/>
      <c r="AI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</row>
    <row r="218" spans="1:7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9"/>
      <c r="AA218" s="13"/>
      <c r="AB218" s="13"/>
      <c r="AC218" s="13"/>
      <c r="AD218" s="13"/>
      <c r="AE218" s="13"/>
      <c r="AF218" s="13"/>
      <c r="AG218" s="13"/>
      <c r="AH218" s="13"/>
      <c r="AI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</row>
    <row r="219" spans="1:78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9"/>
      <c r="AA219" s="13"/>
      <c r="AB219" s="13"/>
      <c r="AC219" s="13"/>
      <c r="AD219" s="13"/>
      <c r="AE219" s="13"/>
      <c r="AF219" s="13"/>
      <c r="AG219" s="13"/>
      <c r="AH219" s="13"/>
      <c r="AI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</row>
    <row r="220" spans="1:78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9"/>
      <c r="AA220" s="13"/>
      <c r="AB220" s="13"/>
      <c r="AC220" s="13"/>
      <c r="AD220" s="13"/>
      <c r="AE220" s="13"/>
      <c r="AF220" s="13"/>
      <c r="AG220" s="13"/>
      <c r="AH220" s="13"/>
      <c r="AI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</row>
    <row r="221" spans="1:78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9"/>
      <c r="AA221" s="13"/>
      <c r="AB221" s="13"/>
      <c r="AC221" s="13"/>
      <c r="AD221" s="13"/>
      <c r="AE221" s="13"/>
      <c r="AF221" s="13"/>
      <c r="AG221" s="13"/>
      <c r="AH221" s="13"/>
      <c r="AI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</row>
    <row r="222" spans="1:78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9"/>
      <c r="AA222" s="13"/>
      <c r="AB222" s="13"/>
      <c r="AC222" s="13"/>
      <c r="AD222" s="13"/>
      <c r="AE222" s="13"/>
      <c r="AF222" s="13"/>
      <c r="AG222" s="13"/>
      <c r="AH222" s="13"/>
      <c r="AI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</row>
    <row r="223" spans="1:78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9"/>
      <c r="AA223" s="13"/>
      <c r="AB223" s="13"/>
      <c r="AC223" s="13"/>
      <c r="AD223" s="13"/>
      <c r="AE223" s="13"/>
      <c r="AF223" s="13"/>
      <c r="AG223" s="13"/>
      <c r="AH223" s="13"/>
      <c r="AI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</row>
    <row r="224" spans="1:78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9"/>
      <c r="AA224" s="13"/>
      <c r="AB224" s="13"/>
      <c r="AC224" s="13"/>
      <c r="AD224" s="13"/>
      <c r="AE224" s="13"/>
      <c r="AF224" s="13"/>
      <c r="AG224" s="13"/>
      <c r="AH224" s="13"/>
      <c r="AI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</row>
    <row r="225" spans="1:78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9"/>
      <c r="AA225" s="13"/>
      <c r="AB225" s="13"/>
      <c r="AC225" s="13"/>
      <c r="AD225" s="13"/>
      <c r="AE225" s="13"/>
      <c r="AF225" s="13"/>
      <c r="AG225" s="13"/>
      <c r="AH225" s="13"/>
      <c r="AI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</row>
    <row r="226" spans="1:78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9"/>
      <c r="AA226" s="13"/>
      <c r="AB226" s="13"/>
      <c r="AC226" s="13"/>
      <c r="AD226" s="13"/>
      <c r="AE226" s="13"/>
      <c r="AF226" s="13"/>
      <c r="AG226" s="13"/>
      <c r="AH226" s="13"/>
      <c r="AI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</row>
    <row r="227" spans="1:78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9"/>
      <c r="AA227" s="13"/>
      <c r="AB227" s="13"/>
      <c r="AC227" s="13"/>
      <c r="AD227" s="13"/>
      <c r="AE227" s="13"/>
      <c r="AF227" s="13"/>
      <c r="AG227" s="13"/>
      <c r="AH227" s="13"/>
      <c r="AI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</row>
    <row r="228" spans="1:7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9"/>
      <c r="AA228" s="13"/>
      <c r="AB228" s="13"/>
      <c r="AC228" s="13"/>
      <c r="AD228" s="13"/>
      <c r="AE228" s="13"/>
      <c r="AF228" s="13"/>
      <c r="AG228" s="13"/>
      <c r="AH228" s="13"/>
      <c r="AI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</row>
    <row r="229" spans="1:78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9"/>
      <c r="AA229" s="13"/>
      <c r="AB229" s="13"/>
      <c r="AC229" s="13"/>
      <c r="AD229" s="13"/>
      <c r="AE229" s="13"/>
      <c r="AF229" s="13"/>
      <c r="AG229" s="13"/>
      <c r="AH229" s="13"/>
      <c r="AI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</row>
    <row r="230" spans="1:78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9"/>
      <c r="AA230" s="13"/>
      <c r="AB230" s="13"/>
      <c r="AC230" s="13"/>
      <c r="AD230" s="13"/>
      <c r="AE230" s="13"/>
      <c r="AF230" s="13"/>
      <c r="AG230" s="13"/>
      <c r="AH230" s="13"/>
      <c r="AI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</row>
    <row r="231" spans="1:78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9"/>
      <c r="AA231" s="13"/>
      <c r="AB231" s="13"/>
      <c r="AC231" s="13"/>
      <c r="AD231" s="13"/>
      <c r="AE231" s="13"/>
      <c r="AF231" s="13"/>
      <c r="AG231" s="13"/>
      <c r="AH231" s="13"/>
      <c r="AI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</row>
    <row r="232" spans="1:78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9"/>
      <c r="AA232" s="13"/>
      <c r="AB232" s="13"/>
      <c r="AC232" s="13"/>
      <c r="AD232" s="13"/>
      <c r="AE232" s="13"/>
      <c r="AF232" s="13"/>
      <c r="AG232" s="13"/>
      <c r="AH232" s="13"/>
      <c r="AI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</row>
    <row r="233" spans="1:78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9"/>
      <c r="AA233" s="13"/>
      <c r="AB233" s="13"/>
      <c r="AC233" s="13"/>
      <c r="AD233" s="13"/>
      <c r="AE233" s="13"/>
      <c r="AF233" s="13"/>
      <c r="AG233" s="13"/>
      <c r="AH233" s="13"/>
      <c r="AI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</row>
    <row r="234" spans="1:78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9"/>
      <c r="AA234" s="13"/>
      <c r="AB234" s="13"/>
      <c r="AC234" s="13"/>
      <c r="AD234" s="13"/>
      <c r="AE234" s="13"/>
      <c r="AF234" s="13"/>
      <c r="AG234" s="13"/>
      <c r="AH234" s="13"/>
      <c r="AI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</row>
    <row r="235" spans="1:78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9"/>
      <c r="AA235" s="13"/>
      <c r="AB235" s="13"/>
      <c r="AC235" s="13"/>
      <c r="AD235" s="13"/>
      <c r="AE235" s="13"/>
      <c r="AF235" s="13"/>
      <c r="AG235" s="13"/>
      <c r="AH235" s="13"/>
      <c r="AI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</row>
    <row r="236" spans="1:78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9"/>
      <c r="AA236" s="13"/>
      <c r="AB236" s="13"/>
      <c r="AC236" s="13"/>
      <c r="AD236" s="13"/>
      <c r="AE236" s="13"/>
      <c r="AF236" s="13"/>
      <c r="AG236" s="13"/>
      <c r="AH236" s="13"/>
      <c r="AI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</row>
    <row r="237" spans="1:78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9"/>
      <c r="AA237" s="13"/>
      <c r="AB237" s="13"/>
      <c r="AC237" s="13"/>
      <c r="AD237" s="13"/>
      <c r="AE237" s="13"/>
      <c r="AF237" s="13"/>
      <c r="AG237" s="13"/>
      <c r="AH237" s="13"/>
      <c r="AI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</row>
    <row r="238" spans="1:7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9"/>
      <c r="AA238" s="13"/>
      <c r="AB238" s="13"/>
      <c r="AC238" s="13"/>
      <c r="AD238" s="13"/>
      <c r="AE238" s="13"/>
      <c r="AF238" s="13"/>
      <c r="AG238" s="13"/>
      <c r="AH238" s="13"/>
      <c r="AI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</row>
    <row r="239" spans="1:78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9"/>
      <c r="AA239" s="13"/>
      <c r="AB239" s="13"/>
      <c r="AC239" s="13"/>
      <c r="AD239" s="13"/>
      <c r="AE239" s="13"/>
      <c r="AF239" s="13"/>
      <c r="AG239" s="13"/>
      <c r="AH239" s="13"/>
      <c r="AI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</row>
    <row r="240" spans="1:78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9"/>
      <c r="AA240" s="13"/>
      <c r="AB240" s="13"/>
      <c r="AC240" s="13"/>
      <c r="AD240" s="13"/>
      <c r="AE240" s="13"/>
      <c r="AF240" s="13"/>
      <c r="AG240" s="13"/>
      <c r="AH240" s="13"/>
      <c r="AI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</row>
    <row r="241" spans="1:78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9"/>
      <c r="AA241" s="13"/>
      <c r="AB241" s="13"/>
      <c r="AC241" s="13"/>
      <c r="AD241" s="13"/>
      <c r="AE241" s="13"/>
      <c r="AF241" s="13"/>
      <c r="AG241" s="13"/>
      <c r="AH241" s="13"/>
      <c r="AI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</row>
    <row r="242" spans="1:78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9"/>
      <c r="AA242" s="13"/>
      <c r="AB242" s="13"/>
      <c r="AC242" s="13"/>
      <c r="AD242" s="13"/>
      <c r="AE242" s="13"/>
      <c r="AF242" s="13"/>
      <c r="AG242" s="13"/>
      <c r="AH242" s="13"/>
      <c r="AI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</row>
    <row r="243" spans="1:78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9"/>
      <c r="AA243" s="13"/>
      <c r="AB243" s="13"/>
      <c r="AC243" s="13"/>
      <c r="AD243" s="13"/>
      <c r="AE243" s="13"/>
      <c r="AF243" s="13"/>
      <c r="AG243" s="13"/>
      <c r="AH243" s="13"/>
      <c r="AI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</row>
    <row r="244" spans="1:78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9"/>
      <c r="AA244" s="13"/>
      <c r="AB244" s="13"/>
      <c r="AC244" s="13"/>
      <c r="AD244" s="13"/>
      <c r="AE244" s="13"/>
      <c r="AF244" s="13"/>
      <c r="AG244" s="13"/>
      <c r="AH244" s="13"/>
      <c r="AI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</row>
    <row r="245" spans="1:78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9"/>
      <c r="AA245" s="13"/>
      <c r="AB245" s="13"/>
      <c r="AC245" s="13"/>
      <c r="AD245" s="13"/>
      <c r="AE245" s="13"/>
      <c r="AF245" s="13"/>
      <c r="AG245" s="13"/>
      <c r="AH245" s="13"/>
      <c r="AI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</row>
    <row r="246" spans="1:78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9"/>
      <c r="AA246" s="13"/>
      <c r="AB246" s="13"/>
      <c r="AC246" s="13"/>
      <c r="AD246" s="13"/>
      <c r="AE246" s="13"/>
      <c r="AF246" s="13"/>
      <c r="AG246" s="13"/>
      <c r="AH246" s="13"/>
      <c r="AI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</row>
    <row r="247" spans="1:78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9"/>
      <c r="AA247" s="13"/>
      <c r="AB247" s="13"/>
      <c r="AC247" s="13"/>
      <c r="AD247" s="13"/>
      <c r="AE247" s="13"/>
      <c r="AF247" s="13"/>
      <c r="AG247" s="13"/>
      <c r="AH247" s="13"/>
      <c r="AI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</row>
    <row r="248" spans="1:7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9"/>
      <c r="AA248" s="13"/>
      <c r="AB248" s="13"/>
      <c r="AC248" s="13"/>
      <c r="AD248" s="13"/>
      <c r="AE248" s="13"/>
      <c r="AF248" s="13"/>
      <c r="AG248" s="13"/>
      <c r="AH248" s="13"/>
      <c r="AI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</row>
    <row r="249" spans="1:78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9"/>
      <c r="AA249" s="13"/>
      <c r="AB249" s="13"/>
      <c r="AC249" s="13"/>
      <c r="AD249" s="13"/>
      <c r="AE249" s="13"/>
      <c r="AF249" s="13"/>
      <c r="AG249" s="13"/>
      <c r="AH249" s="13"/>
      <c r="AI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</row>
    <row r="250" spans="1:78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9"/>
      <c r="AA250" s="13"/>
      <c r="AB250" s="13"/>
      <c r="AC250" s="13"/>
      <c r="AD250" s="13"/>
      <c r="AE250" s="13"/>
      <c r="AF250" s="13"/>
      <c r="AG250" s="13"/>
      <c r="AH250" s="13"/>
      <c r="AI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</row>
    <row r="251" spans="1:78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9"/>
      <c r="AA251" s="13"/>
      <c r="AB251" s="13"/>
      <c r="AC251" s="13"/>
      <c r="AD251" s="13"/>
      <c r="AE251" s="13"/>
      <c r="AF251" s="13"/>
      <c r="AG251" s="13"/>
      <c r="AH251" s="13"/>
      <c r="AI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</row>
    <row r="252" spans="1:78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9"/>
      <c r="AA252" s="13"/>
      <c r="AB252" s="13"/>
      <c r="AC252" s="13"/>
      <c r="AD252" s="13"/>
      <c r="AE252" s="13"/>
      <c r="AF252" s="13"/>
      <c r="AG252" s="13"/>
      <c r="AH252" s="13"/>
      <c r="AI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</row>
    <row r="253" spans="1:78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9"/>
      <c r="AA253" s="13"/>
      <c r="AB253" s="13"/>
      <c r="AC253" s="13"/>
      <c r="AD253" s="13"/>
      <c r="AE253" s="13"/>
      <c r="AF253" s="13"/>
      <c r="AG253" s="13"/>
      <c r="AH253" s="13"/>
      <c r="AI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</row>
    <row r="254" spans="1:78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9"/>
      <c r="AA254" s="13"/>
      <c r="AB254" s="13"/>
      <c r="AC254" s="13"/>
      <c r="AD254" s="13"/>
      <c r="AE254" s="13"/>
      <c r="AF254" s="13"/>
      <c r="AG254" s="13"/>
      <c r="AH254" s="13"/>
      <c r="AI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</row>
    <row r="255" spans="1:78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9"/>
      <c r="AA255" s="13"/>
      <c r="AB255" s="13"/>
      <c r="AC255" s="13"/>
      <c r="AD255" s="13"/>
      <c r="AE255" s="13"/>
      <c r="AF255" s="13"/>
      <c r="AG255" s="13"/>
      <c r="AH255" s="13"/>
      <c r="AI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</row>
    <row r="256" spans="1:78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9"/>
      <c r="AA256" s="13"/>
      <c r="AB256" s="13"/>
      <c r="AC256" s="13"/>
      <c r="AD256" s="13"/>
      <c r="AE256" s="13"/>
      <c r="AF256" s="13"/>
      <c r="AG256" s="13"/>
      <c r="AH256" s="13"/>
      <c r="AI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</row>
    <row r="257" spans="1:78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9"/>
      <c r="AA257" s="13"/>
      <c r="AB257" s="13"/>
      <c r="AC257" s="13"/>
      <c r="AD257" s="13"/>
      <c r="AE257" s="13"/>
      <c r="AF257" s="13"/>
      <c r="AG257" s="13"/>
      <c r="AH257" s="13"/>
      <c r="AI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</row>
    <row r="258" spans="1:7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9"/>
      <c r="AA258" s="13"/>
      <c r="AB258" s="13"/>
      <c r="AC258" s="13"/>
      <c r="AD258" s="13"/>
      <c r="AE258" s="13"/>
      <c r="AF258" s="13"/>
      <c r="AG258" s="13"/>
      <c r="AH258" s="13"/>
      <c r="AI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</row>
    <row r="259" spans="1:78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9"/>
      <c r="AA259" s="13"/>
      <c r="AB259" s="13"/>
      <c r="AC259" s="13"/>
      <c r="AD259" s="13"/>
      <c r="AE259" s="13"/>
      <c r="AF259" s="13"/>
      <c r="AG259" s="13"/>
      <c r="AH259" s="13"/>
      <c r="AI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</row>
    <row r="260" spans="1:78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9"/>
      <c r="AA260" s="13"/>
      <c r="AB260" s="13"/>
      <c r="AC260" s="13"/>
      <c r="AD260" s="13"/>
      <c r="AE260" s="13"/>
      <c r="AF260" s="13"/>
      <c r="AG260" s="13"/>
      <c r="AH260" s="13"/>
      <c r="AI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</row>
    <row r="261" spans="1:78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9"/>
      <c r="AA261" s="13"/>
      <c r="AB261" s="13"/>
      <c r="AC261" s="13"/>
      <c r="AD261" s="13"/>
      <c r="AE261" s="13"/>
      <c r="AF261" s="13"/>
      <c r="AG261" s="13"/>
      <c r="AH261" s="13"/>
      <c r="AI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</row>
    <row r="262" spans="1:78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9"/>
      <c r="AA262" s="13"/>
      <c r="AB262" s="13"/>
      <c r="AC262" s="13"/>
      <c r="AD262" s="13"/>
      <c r="AE262" s="13"/>
      <c r="AF262" s="13"/>
      <c r="AG262" s="13"/>
      <c r="AH262" s="13"/>
      <c r="AI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</row>
    <row r="263" spans="1:78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9"/>
      <c r="AA263" s="13"/>
      <c r="AB263" s="13"/>
      <c r="AC263" s="13"/>
      <c r="AD263" s="13"/>
      <c r="AE263" s="13"/>
      <c r="AF263" s="13"/>
      <c r="AG263" s="13"/>
      <c r="AH263" s="13"/>
      <c r="AI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</row>
    <row r="264" spans="1:78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9"/>
      <c r="AA264" s="13"/>
      <c r="AB264" s="13"/>
      <c r="AC264" s="13"/>
      <c r="AD264" s="13"/>
      <c r="AE264" s="13"/>
      <c r="AF264" s="13"/>
      <c r="AG264" s="13"/>
      <c r="AH264" s="13"/>
      <c r="AI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</row>
    <row r="265" spans="1:78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9"/>
      <c r="AA265" s="13"/>
      <c r="AB265" s="13"/>
      <c r="AC265" s="13"/>
      <c r="AD265" s="13"/>
      <c r="AE265" s="13"/>
      <c r="AF265" s="13"/>
      <c r="AG265" s="13"/>
      <c r="AH265" s="13"/>
      <c r="AI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</row>
    <row r="266" spans="1:78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9"/>
      <c r="AA266" s="13"/>
      <c r="AB266" s="13"/>
      <c r="AC266" s="13"/>
      <c r="AD266" s="13"/>
      <c r="AE266" s="13"/>
      <c r="AF266" s="13"/>
      <c r="AG266" s="13"/>
      <c r="AH266" s="13"/>
      <c r="AI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</row>
    <row r="267" spans="1:78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9"/>
      <c r="AA267" s="13"/>
      <c r="AB267" s="13"/>
      <c r="AC267" s="13"/>
      <c r="AD267" s="13"/>
      <c r="AE267" s="13"/>
      <c r="AF267" s="13"/>
      <c r="AG267" s="13"/>
      <c r="AH267" s="13"/>
      <c r="AI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</row>
    <row r="268" spans="1:7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9"/>
      <c r="AA268" s="13"/>
      <c r="AB268" s="13"/>
      <c r="AC268" s="13"/>
      <c r="AD268" s="13"/>
      <c r="AE268" s="13"/>
      <c r="AF268" s="13"/>
      <c r="AG268" s="13"/>
      <c r="AH268" s="13"/>
      <c r="AI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</row>
    <row r="269" spans="1:78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9"/>
      <c r="AA269" s="13"/>
      <c r="AB269" s="13"/>
      <c r="AC269" s="13"/>
      <c r="AD269" s="13"/>
      <c r="AE269" s="13"/>
      <c r="AF269" s="13"/>
      <c r="AG269" s="13"/>
      <c r="AH269" s="13"/>
      <c r="AI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</row>
    <row r="270" spans="1:78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9"/>
      <c r="AA270" s="13"/>
      <c r="AB270" s="13"/>
      <c r="AC270" s="13"/>
      <c r="AD270" s="13"/>
      <c r="AE270" s="13"/>
      <c r="AF270" s="13"/>
      <c r="AG270" s="13"/>
      <c r="AH270" s="13"/>
      <c r="AI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</row>
    <row r="271" spans="1:78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9"/>
      <c r="AA271" s="13"/>
      <c r="AB271" s="13"/>
      <c r="AC271" s="13"/>
      <c r="AD271" s="13"/>
      <c r="AE271" s="13"/>
      <c r="AF271" s="13"/>
      <c r="AG271" s="13"/>
      <c r="AH271" s="13"/>
      <c r="AI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</row>
    <row r="272" spans="1:78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9"/>
      <c r="AA272" s="13"/>
      <c r="AB272" s="13"/>
      <c r="AC272" s="13"/>
      <c r="AD272" s="13"/>
      <c r="AE272" s="13"/>
      <c r="AF272" s="13"/>
      <c r="AG272" s="13"/>
      <c r="AH272" s="13"/>
      <c r="AI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</row>
    <row r="273" spans="1:78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9"/>
      <c r="AA273" s="13"/>
      <c r="AB273" s="13"/>
      <c r="AC273" s="13"/>
      <c r="AD273" s="13"/>
      <c r="AE273" s="13"/>
      <c r="AF273" s="13"/>
      <c r="AG273" s="13"/>
      <c r="AH273" s="13"/>
      <c r="AI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</row>
    <row r="274" spans="1:78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9"/>
      <c r="AA274" s="13"/>
      <c r="AB274" s="13"/>
      <c r="AC274" s="13"/>
      <c r="AD274" s="13"/>
      <c r="AE274" s="13"/>
      <c r="AF274" s="13"/>
      <c r="AG274" s="13"/>
      <c r="AH274" s="13"/>
      <c r="AI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</row>
    <row r="275" spans="1:78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9"/>
      <c r="AA275" s="13"/>
      <c r="AB275" s="13"/>
      <c r="AC275" s="13"/>
      <c r="AD275" s="13"/>
      <c r="AE275" s="13"/>
      <c r="AF275" s="13"/>
      <c r="AG275" s="13"/>
      <c r="AH275" s="13"/>
      <c r="AI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</row>
    <row r="276" spans="1:78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9"/>
      <c r="AA276" s="13"/>
      <c r="AB276" s="13"/>
      <c r="AC276" s="13"/>
      <c r="AD276" s="13"/>
      <c r="AE276" s="13"/>
      <c r="AF276" s="13"/>
      <c r="AG276" s="13"/>
      <c r="AH276" s="13"/>
      <c r="AI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</row>
    <row r="277" spans="1:78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9"/>
      <c r="AA277" s="13"/>
      <c r="AB277" s="13"/>
      <c r="AC277" s="13"/>
      <c r="AD277" s="13"/>
      <c r="AE277" s="13"/>
      <c r="AF277" s="13"/>
      <c r="AG277" s="13"/>
      <c r="AH277" s="13"/>
      <c r="AI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</row>
    <row r="278" spans="1: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9"/>
      <c r="AA278" s="13"/>
      <c r="AB278" s="13"/>
      <c r="AC278" s="13"/>
      <c r="AD278" s="13"/>
      <c r="AE278" s="13"/>
      <c r="AF278" s="13"/>
      <c r="AG278" s="13"/>
      <c r="AH278" s="13"/>
      <c r="AI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</row>
    <row r="279" spans="1:78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9"/>
      <c r="AA279" s="13"/>
      <c r="AB279" s="13"/>
      <c r="AC279" s="13"/>
      <c r="AD279" s="13"/>
      <c r="AE279" s="13"/>
      <c r="AF279" s="13"/>
      <c r="AG279" s="13"/>
      <c r="AH279" s="13"/>
      <c r="AI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</row>
    <row r="280" spans="1:78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9"/>
      <c r="AA280" s="13"/>
      <c r="AB280" s="13"/>
      <c r="AC280" s="13"/>
      <c r="AD280" s="13"/>
      <c r="AE280" s="13"/>
      <c r="AF280" s="13"/>
      <c r="AG280" s="13"/>
      <c r="AH280" s="13"/>
      <c r="AI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</row>
    <row r="281" spans="1:78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9"/>
      <c r="AA281" s="13"/>
      <c r="AB281" s="13"/>
      <c r="AC281" s="13"/>
      <c r="AD281" s="13"/>
      <c r="AE281" s="13"/>
      <c r="AF281" s="13"/>
      <c r="AG281" s="13"/>
      <c r="AH281" s="13"/>
      <c r="AI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</row>
    <row r="282" spans="1:78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9"/>
      <c r="AA282" s="13"/>
      <c r="AB282" s="13"/>
      <c r="AC282" s="13"/>
      <c r="AD282" s="13"/>
      <c r="AE282" s="13"/>
      <c r="AF282" s="13"/>
      <c r="AG282" s="13"/>
      <c r="AH282" s="13"/>
      <c r="AI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</row>
    <row r="283" spans="1:78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9"/>
      <c r="AA283" s="13"/>
      <c r="AB283" s="13"/>
      <c r="AC283" s="13"/>
      <c r="AD283" s="13"/>
      <c r="AE283" s="13"/>
      <c r="AF283" s="13"/>
      <c r="AG283" s="13"/>
      <c r="AH283" s="13"/>
      <c r="AI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</row>
    <row r="284" spans="1:78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9"/>
      <c r="AA284" s="13"/>
      <c r="AB284" s="13"/>
      <c r="AC284" s="13"/>
      <c r="AD284" s="13"/>
      <c r="AE284" s="13"/>
      <c r="AF284" s="13"/>
      <c r="AG284" s="13"/>
      <c r="AH284" s="13"/>
      <c r="AI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</row>
    <row r="285" spans="1:78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9"/>
      <c r="AA285" s="13"/>
      <c r="AB285" s="13"/>
      <c r="AC285" s="13"/>
      <c r="AD285" s="13"/>
      <c r="AE285" s="13"/>
      <c r="AF285" s="13"/>
      <c r="AG285" s="13"/>
      <c r="AH285" s="13"/>
      <c r="AI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</row>
    <row r="286" spans="1:78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9"/>
      <c r="AA286" s="13"/>
      <c r="AB286" s="13"/>
      <c r="AC286" s="13"/>
      <c r="AD286" s="13"/>
      <c r="AE286" s="13"/>
      <c r="AF286" s="13"/>
      <c r="AG286" s="13"/>
      <c r="AH286" s="13"/>
      <c r="AI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</row>
    <row r="287" spans="1:78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9"/>
      <c r="AA287" s="13"/>
      <c r="AB287" s="13"/>
      <c r="AC287" s="13"/>
      <c r="AD287" s="13"/>
      <c r="AE287" s="13"/>
      <c r="AF287" s="13"/>
      <c r="AG287" s="13"/>
      <c r="AH287" s="13"/>
      <c r="AI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</row>
    <row r="288" spans="1:7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9"/>
      <c r="AA288" s="13"/>
      <c r="AB288" s="13"/>
      <c r="AC288" s="13"/>
      <c r="AD288" s="13"/>
      <c r="AE288" s="13"/>
      <c r="AF288" s="13"/>
      <c r="AG288" s="13"/>
      <c r="AH288" s="13"/>
      <c r="AI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</row>
    <row r="289" spans="1:78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9"/>
      <c r="AA289" s="13"/>
      <c r="AB289" s="13"/>
      <c r="AC289" s="13"/>
      <c r="AD289" s="13"/>
      <c r="AE289" s="13"/>
      <c r="AF289" s="13"/>
      <c r="AG289" s="13"/>
      <c r="AH289" s="13"/>
      <c r="AI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</row>
    <row r="290" spans="1:78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9"/>
      <c r="AA290" s="13"/>
      <c r="AB290" s="13"/>
      <c r="AC290" s="13"/>
      <c r="AD290" s="13"/>
      <c r="AE290" s="13"/>
      <c r="AF290" s="13"/>
      <c r="AG290" s="13"/>
      <c r="AH290" s="13"/>
      <c r="AI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</row>
    <row r="291" spans="1:78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9"/>
      <c r="AA291" s="13"/>
      <c r="AB291" s="13"/>
      <c r="AC291" s="13"/>
      <c r="AD291" s="13"/>
      <c r="AE291" s="13"/>
      <c r="AF291" s="13"/>
      <c r="AG291" s="13"/>
      <c r="AH291" s="13"/>
      <c r="AI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</row>
    <row r="292" spans="1:78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9"/>
      <c r="AA292" s="13"/>
      <c r="AB292" s="13"/>
      <c r="AC292" s="13"/>
      <c r="AD292" s="13"/>
      <c r="AE292" s="13"/>
      <c r="AF292" s="13"/>
      <c r="AG292" s="13"/>
      <c r="AH292" s="13"/>
      <c r="AI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9"/>
      <c r="AA293" s="13"/>
      <c r="AB293" s="13"/>
      <c r="AC293" s="13"/>
      <c r="AD293" s="13"/>
      <c r="AE293" s="13"/>
      <c r="AF293" s="13"/>
      <c r="AG293" s="13"/>
      <c r="AH293" s="13"/>
      <c r="AI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78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9"/>
      <c r="AA294" s="13"/>
      <c r="AB294" s="13"/>
      <c r="AC294" s="13"/>
      <c r="AD294" s="13"/>
      <c r="AE294" s="13"/>
      <c r="AF294" s="13"/>
      <c r="AG294" s="13"/>
      <c r="AH294" s="13"/>
      <c r="AI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</row>
    <row r="295" spans="1:78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9"/>
      <c r="AA295" s="13"/>
      <c r="AB295" s="13"/>
      <c r="AC295" s="13"/>
      <c r="AD295" s="13"/>
      <c r="AE295" s="13"/>
      <c r="AF295" s="13"/>
      <c r="AG295" s="13"/>
      <c r="AH295" s="13"/>
      <c r="AI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</row>
    <row r="296" spans="1:78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9"/>
      <c r="AA296" s="13"/>
      <c r="AB296" s="13"/>
      <c r="AC296" s="13"/>
      <c r="AD296" s="13"/>
      <c r="AE296" s="13"/>
      <c r="AF296" s="13"/>
      <c r="AG296" s="13"/>
      <c r="AH296" s="13"/>
      <c r="AI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</row>
    <row r="297" spans="1:78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9"/>
      <c r="AA297" s="13"/>
      <c r="AB297" s="13"/>
      <c r="AC297" s="13"/>
      <c r="AD297" s="13"/>
      <c r="AE297" s="13"/>
      <c r="AF297" s="13"/>
      <c r="AG297" s="13"/>
      <c r="AH297" s="13"/>
      <c r="AI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</row>
    <row r="298" spans="1:7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9"/>
      <c r="AA298" s="13"/>
      <c r="AB298" s="13"/>
      <c r="AC298" s="13"/>
      <c r="AD298" s="13"/>
      <c r="AE298" s="13"/>
      <c r="AF298" s="13"/>
      <c r="AG298" s="13"/>
      <c r="AH298" s="13"/>
      <c r="AI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</row>
    <row r="299" spans="1:78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9"/>
      <c r="AA299" s="13"/>
      <c r="AB299" s="13"/>
      <c r="AC299" s="13"/>
      <c r="AD299" s="13"/>
      <c r="AE299" s="13"/>
      <c r="AF299" s="13"/>
      <c r="AG299" s="13"/>
      <c r="AH299" s="13"/>
      <c r="AI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</row>
    <row r="300" spans="1:78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9"/>
      <c r="AA300" s="13"/>
      <c r="AB300" s="13"/>
      <c r="AC300" s="13"/>
      <c r="AD300" s="13"/>
      <c r="AE300" s="13"/>
      <c r="AF300" s="13"/>
      <c r="AG300" s="13"/>
      <c r="AH300" s="13"/>
      <c r="AI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</row>
    <row r="301" spans="1:78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9"/>
      <c r="AA301" s="13"/>
      <c r="AB301" s="13"/>
      <c r="AC301" s="13"/>
      <c r="AD301" s="13"/>
      <c r="AE301" s="13"/>
      <c r="AF301" s="13"/>
      <c r="AG301" s="13"/>
      <c r="AH301" s="13"/>
      <c r="AI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</row>
    <row r="302" spans="1:78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9"/>
      <c r="AA302" s="13"/>
      <c r="AB302" s="13"/>
      <c r="AC302" s="13"/>
      <c r="AD302" s="13"/>
      <c r="AE302" s="13"/>
      <c r="AF302" s="13"/>
      <c r="AG302" s="13"/>
      <c r="AH302" s="13"/>
      <c r="AI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</row>
    <row r="303" spans="1:78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9"/>
      <c r="AA303" s="13"/>
      <c r="AB303" s="13"/>
      <c r="AC303" s="13"/>
      <c r="AD303" s="13"/>
      <c r="AE303" s="13"/>
      <c r="AF303" s="13"/>
      <c r="AG303" s="13"/>
      <c r="AH303" s="13"/>
      <c r="AI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</row>
    <row r="304" spans="1:78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9"/>
      <c r="AA304" s="13"/>
      <c r="AB304" s="13"/>
      <c r="AC304" s="13"/>
      <c r="AD304" s="13"/>
      <c r="AE304" s="13"/>
      <c r="AF304" s="13"/>
      <c r="AG304" s="13"/>
      <c r="AH304" s="13"/>
      <c r="AI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</row>
    <row r="305" spans="1:78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9"/>
      <c r="AA305" s="13"/>
      <c r="AB305" s="13"/>
      <c r="AC305" s="13"/>
      <c r="AD305" s="13"/>
      <c r="AE305" s="13"/>
      <c r="AF305" s="13"/>
      <c r="AG305" s="13"/>
      <c r="AH305" s="13"/>
      <c r="AI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</row>
    <row r="306" spans="1:78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9"/>
      <c r="AA306" s="13"/>
      <c r="AB306" s="13"/>
      <c r="AC306" s="13"/>
      <c r="AD306" s="13"/>
      <c r="AE306" s="13"/>
      <c r="AF306" s="13"/>
      <c r="AG306" s="13"/>
      <c r="AH306" s="13"/>
      <c r="AI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</row>
    <row r="307" spans="1:78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9"/>
      <c r="AA307" s="13"/>
      <c r="AB307" s="13"/>
      <c r="AC307" s="13"/>
      <c r="AD307" s="13"/>
      <c r="AE307" s="13"/>
      <c r="AF307" s="13"/>
      <c r="AG307" s="13"/>
      <c r="AH307" s="13"/>
      <c r="AI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</row>
    <row r="308" spans="1:7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9"/>
      <c r="AA308" s="13"/>
      <c r="AB308" s="13"/>
      <c r="AC308" s="13"/>
      <c r="AD308" s="13"/>
      <c r="AE308" s="13"/>
      <c r="AF308" s="13"/>
      <c r="AG308" s="13"/>
      <c r="AH308" s="13"/>
      <c r="AI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</row>
    <row r="309" spans="1:78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9"/>
      <c r="AA309" s="13"/>
      <c r="AB309" s="13"/>
      <c r="AC309" s="13"/>
      <c r="AD309" s="13"/>
      <c r="AE309" s="13"/>
      <c r="AF309" s="13"/>
      <c r="AG309" s="13"/>
      <c r="AH309" s="13"/>
      <c r="AI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</row>
    <row r="310" spans="1:78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9"/>
      <c r="AA310" s="13"/>
      <c r="AB310" s="13"/>
      <c r="AC310" s="13"/>
      <c r="AD310" s="13"/>
      <c r="AE310" s="13"/>
      <c r="AF310" s="13"/>
      <c r="AG310" s="13"/>
      <c r="AH310" s="13"/>
      <c r="AI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</row>
    <row r="311" spans="1:78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9"/>
      <c r="AA311" s="13"/>
      <c r="AB311" s="13"/>
      <c r="AC311" s="13"/>
      <c r="AD311" s="13"/>
      <c r="AE311" s="13"/>
      <c r="AF311" s="13"/>
      <c r="AG311" s="13"/>
      <c r="AH311" s="13"/>
      <c r="AI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</row>
    <row r="312" spans="1:78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9"/>
      <c r="AA312" s="13"/>
      <c r="AB312" s="13"/>
      <c r="AC312" s="13"/>
      <c r="AD312" s="13"/>
      <c r="AE312" s="13"/>
      <c r="AF312" s="13"/>
      <c r="AG312" s="13"/>
      <c r="AH312" s="13"/>
      <c r="AI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</row>
    <row r="313" spans="1:78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9"/>
      <c r="AA313" s="13"/>
      <c r="AB313" s="13"/>
      <c r="AC313" s="13"/>
      <c r="AD313" s="13"/>
      <c r="AE313" s="13"/>
      <c r="AF313" s="13"/>
      <c r="AG313" s="13"/>
      <c r="AH313" s="13"/>
      <c r="AI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</row>
    <row r="314" spans="1:78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9"/>
      <c r="AA314" s="13"/>
      <c r="AB314" s="13"/>
      <c r="AC314" s="13"/>
      <c r="AD314" s="13"/>
      <c r="AE314" s="13"/>
      <c r="AF314" s="13"/>
      <c r="AG314" s="13"/>
      <c r="AH314" s="13"/>
      <c r="AI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</row>
    <row r="315" spans="1:78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9"/>
      <c r="AA315" s="13"/>
      <c r="AB315" s="13"/>
      <c r="AC315" s="13"/>
      <c r="AD315" s="13"/>
      <c r="AE315" s="13"/>
      <c r="AF315" s="13"/>
      <c r="AG315" s="13"/>
      <c r="AH315" s="13"/>
      <c r="AI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</row>
    <row r="316" spans="1:78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9"/>
      <c r="AA316" s="13"/>
      <c r="AB316" s="13"/>
      <c r="AC316" s="13"/>
      <c r="AD316" s="13"/>
      <c r="AE316" s="13"/>
      <c r="AF316" s="13"/>
      <c r="AG316" s="13"/>
      <c r="AH316" s="13"/>
      <c r="AI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</row>
    <row r="317" spans="1:78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9"/>
      <c r="AA317" s="13"/>
      <c r="AB317" s="13"/>
      <c r="AC317" s="13"/>
      <c r="AD317" s="13"/>
      <c r="AE317" s="13"/>
      <c r="AF317" s="13"/>
      <c r="AG317" s="13"/>
      <c r="AH317" s="13"/>
      <c r="AI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</row>
    <row r="318" spans="1:7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9"/>
      <c r="AA318" s="13"/>
      <c r="AB318" s="13"/>
      <c r="AC318" s="13"/>
      <c r="AD318" s="13"/>
      <c r="AE318" s="13"/>
      <c r="AF318" s="13"/>
      <c r="AG318" s="13"/>
      <c r="AH318" s="13"/>
      <c r="AI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</row>
    <row r="319" spans="1:78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9"/>
      <c r="AA319" s="13"/>
      <c r="AB319" s="13"/>
      <c r="AC319" s="13"/>
      <c r="AD319" s="13"/>
      <c r="AE319" s="13"/>
      <c r="AF319" s="13"/>
      <c r="AG319" s="13"/>
      <c r="AH319" s="13"/>
      <c r="AI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</row>
    <row r="320" spans="1:78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9"/>
      <c r="AA320" s="13"/>
      <c r="AB320" s="13"/>
      <c r="AC320" s="13"/>
      <c r="AD320" s="13"/>
      <c r="AE320" s="13"/>
      <c r="AF320" s="13"/>
      <c r="AG320" s="13"/>
      <c r="AH320" s="13"/>
      <c r="AI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</row>
    <row r="321" spans="1:78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9"/>
      <c r="AA321" s="13"/>
      <c r="AB321" s="13"/>
      <c r="AC321" s="13"/>
      <c r="AD321" s="13"/>
      <c r="AE321" s="13"/>
      <c r="AF321" s="13"/>
      <c r="AG321" s="13"/>
      <c r="AH321" s="13"/>
      <c r="AI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</row>
    <row r="322" spans="1:78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9"/>
      <c r="AA322" s="13"/>
      <c r="AB322" s="13"/>
      <c r="AC322" s="13"/>
      <c r="AD322" s="13"/>
      <c r="AE322" s="13"/>
      <c r="AF322" s="13"/>
      <c r="AG322" s="13"/>
      <c r="AH322" s="13"/>
      <c r="AI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</row>
    <row r="323" spans="1:78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9"/>
      <c r="AA323" s="13"/>
      <c r="AB323" s="13"/>
      <c r="AC323" s="13"/>
      <c r="AD323" s="13"/>
      <c r="AE323" s="13"/>
      <c r="AF323" s="13"/>
      <c r="AG323" s="13"/>
      <c r="AH323" s="13"/>
      <c r="AI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</row>
    <row r="324" spans="1:78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9"/>
      <c r="AA324" s="13"/>
      <c r="AB324" s="13"/>
      <c r="AC324" s="13"/>
      <c r="AD324" s="13"/>
      <c r="AE324" s="13"/>
      <c r="AF324" s="13"/>
      <c r="AG324" s="13"/>
      <c r="AH324" s="13"/>
      <c r="AI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</row>
    <row r="325" spans="1:78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9"/>
      <c r="AA325" s="13"/>
      <c r="AB325" s="13"/>
      <c r="AC325" s="13"/>
      <c r="AD325" s="13"/>
      <c r="AE325" s="13"/>
      <c r="AF325" s="13"/>
      <c r="AG325" s="13"/>
      <c r="AH325" s="13"/>
      <c r="AI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</row>
    <row r="326" spans="1:78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9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</row>
    <row r="327" spans="1:78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9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</row>
    <row r="328" spans="1:7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9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</row>
    <row r="329" spans="1:78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9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</row>
    <row r="330" spans="1:78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9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</row>
    <row r="331" spans="1:78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9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</row>
    <row r="332" spans="1:78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9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</row>
    <row r="333" spans="1:78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9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</row>
    <row r="334" spans="1:78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9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</row>
    <row r="335" spans="1:78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9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</row>
    <row r="336" spans="1:78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9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</row>
    <row r="337" spans="1:78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9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</row>
    <row r="338" spans="1:7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9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</row>
    <row r="339" spans="1:78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9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</row>
    <row r="340" spans="1:78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9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</row>
    <row r="341" spans="1:78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9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</row>
    <row r="342" spans="1:78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9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</row>
    <row r="343" spans="1:78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9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</row>
    <row r="344" spans="1:78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9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</row>
    <row r="345" spans="1:78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9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</row>
    <row r="346" spans="1:78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9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</row>
    <row r="347" spans="1:78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9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</row>
    <row r="348" spans="1:7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9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</row>
    <row r="349" spans="1:78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9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</row>
    <row r="350" spans="1:78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9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</row>
    <row r="351" spans="1:78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9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</row>
    <row r="352" spans="1:78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9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</row>
    <row r="353" spans="1:78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9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</row>
    <row r="354" spans="1:78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9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</row>
    <row r="355" spans="1:78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9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</row>
    <row r="356" spans="1:78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9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</row>
    <row r="357" spans="1:78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9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</row>
    <row r="358" spans="1:7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9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</row>
    <row r="359" spans="1:78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9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</row>
    <row r="360" spans="1:78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9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</row>
    <row r="361" spans="1:78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9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</row>
    <row r="362" spans="1:78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9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</row>
    <row r="363" spans="1:78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9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</row>
    <row r="364" spans="1:78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9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</row>
    <row r="365" spans="1:78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9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</row>
    <row r="366" spans="1:78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9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</row>
    <row r="367" spans="1:78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9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</row>
    <row r="368" spans="1:7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9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</row>
    <row r="369" spans="1:78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9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</row>
    <row r="370" spans="1:78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9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</row>
    <row r="371" spans="1:78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9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</row>
    <row r="372" spans="1:78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9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</row>
    <row r="373" spans="1:78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9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</row>
    <row r="374" spans="1:78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9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</row>
    <row r="375" spans="1:78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9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</row>
    <row r="376" spans="1:78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9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</row>
    <row r="377" spans="1:78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9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</row>
    <row r="378" spans="1: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9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</row>
    <row r="379" spans="1:78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9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</row>
    <row r="380" spans="1:78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9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</row>
    <row r="381" spans="1:78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9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</row>
    <row r="382" spans="1:78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9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</row>
    <row r="383" spans="1:78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9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</row>
    <row r="384" spans="1:78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9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</row>
    <row r="385" spans="1:78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9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</row>
    <row r="386" spans="1:78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9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</row>
    <row r="387" spans="1:78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9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</row>
    <row r="388" spans="1:7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9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</row>
    <row r="389" spans="1:78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9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</row>
    <row r="390" spans="1:78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9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</row>
    <row r="391" spans="1:78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9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</row>
    <row r="392" spans="1:78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9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</row>
    <row r="393" spans="1:78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9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</row>
    <row r="394" spans="1:78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9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</row>
    <row r="395" spans="1:78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9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</row>
    <row r="396" spans="1:78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9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</row>
    <row r="397" spans="1:78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9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</row>
    <row r="398" spans="1:7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9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</row>
    <row r="399" spans="1:78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9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</row>
    <row r="400" spans="1:78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9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</row>
    <row r="401" spans="1:78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9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</row>
    <row r="402" spans="1:78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9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</row>
    <row r="403" spans="1:78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9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</row>
    <row r="404" spans="1:78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9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</row>
    <row r="405" spans="1:78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9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</row>
    <row r="406" spans="1:78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9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</row>
    <row r="407" spans="1:78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9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</row>
    <row r="408" spans="1:7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9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</row>
    <row r="409" spans="1:78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9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</row>
    <row r="410" spans="1:78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9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</row>
    <row r="411" spans="1:78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9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</row>
    <row r="412" spans="1:78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9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</row>
    <row r="413" spans="1:78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9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</row>
    <row r="414" spans="1:78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9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</row>
    <row r="415" spans="1:78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9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</row>
    <row r="416" spans="1:78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9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</row>
    <row r="417" spans="1:78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9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</row>
    <row r="418" spans="1:7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9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</row>
    <row r="419" spans="1:78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9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</row>
    <row r="420" spans="1:78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9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</row>
    <row r="421" spans="1:78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9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</row>
    <row r="422" spans="1:78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9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</row>
    <row r="423" spans="1:78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9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</row>
    <row r="424" spans="1:78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9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</row>
    <row r="425" spans="1:78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9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</row>
    <row r="426" spans="1:78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9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</row>
    <row r="427" spans="1:78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9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</row>
    <row r="428" spans="1:7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9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</row>
    <row r="429" spans="1:78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9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</row>
    <row r="430" spans="1:78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9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</row>
    <row r="431" spans="1:78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9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</row>
    <row r="432" spans="1:78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9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</row>
    <row r="433" spans="1:78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9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</row>
    <row r="434" spans="1:78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9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</row>
    <row r="435" spans="1:78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9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</row>
    <row r="436" spans="1:78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9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</row>
    <row r="437" spans="1:78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9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</row>
    <row r="438" spans="1:7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9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</row>
    <row r="439" spans="1:78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9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</row>
    <row r="440" spans="1:78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9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</row>
    <row r="441" spans="1:78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9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</row>
    <row r="442" spans="1:78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9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</row>
    <row r="443" spans="1:78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9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</row>
    <row r="444" spans="1:78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9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</row>
    <row r="445" spans="1:78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9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</row>
    <row r="446" spans="1:78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9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</row>
    <row r="447" spans="1:78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9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</row>
    <row r="448" spans="1:7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9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</row>
    <row r="449" spans="1:78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9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</row>
    <row r="450" spans="1:78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9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</row>
    <row r="451" spans="1:78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9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</row>
    <row r="452" spans="1:78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9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</row>
    <row r="453" spans="1:78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9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</row>
    <row r="454" spans="1:78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9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</row>
    <row r="455" spans="1:78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9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</row>
    <row r="456" spans="1:78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9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</row>
    <row r="457" spans="1:78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9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</row>
    <row r="458" spans="1:7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9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</row>
    <row r="459" spans="1:78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9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</row>
    <row r="460" spans="1:78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9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</row>
    <row r="461" spans="1:78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9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</row>
    <row r="462" spans="1:78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9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</row>
    <row r="463" spans="1:78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9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</row>
    <row r="464" spans="1:78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9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</row>
    <row r="465" spans="1:78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9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</row>
    <row r="466" spans="1:78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9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</row>
    <row r="467" spans="1:78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9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</row>
    <row r="468" spans="1:7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9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</row>
    <row r="469" spans="1:78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9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</row>
    <row r="470" spans="1:78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9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</row>
    <row r="471" spans="1:78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9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</row>
    <row r="472" spans="1:78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9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</row>
    <row r="473" spans="1:78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9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</row>
    <row r="474" spans="1:78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9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</row>
    <row r="475" spans="1:78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9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</row>
    <row r="476" spans="1:78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9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</row>
    <row r="477" spans="1:78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9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</row>
    <row r="478" spans="1: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9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</row>
    <row r="479" spans="1:78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9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</row>
    <row r="480" spans="1:78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9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</row>
    <row r="481" spans="1:78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9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</row>
    <row r="482" spans="1:78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9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</row>
    <row r="483" spans="1:78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9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</row>
    <row r="484" spans="1:78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9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</row>
    <row r="485" spans="1:78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9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</row>
    <row r="486" spans="1:78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9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</row>
    <row r="487" spans="1:78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9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</row>
    <row r="488" spans="1:7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9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</row>
    <row r="489" spans="1:78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9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</row>
    <row r="490" spans="1:78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9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</row>
    <row r="491" spans="1:78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9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</row>
    <row r="492" spans="1:78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9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</row>
    <row r="493" spans="1:78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9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</row>
    <row r="494" spans="1:78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9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</row>
    <row r="495" spans="1:78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9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</row>
    <row r="496" spans="1:78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9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</row>
    <row r="497" spans="1:78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9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</row>
    <row r="498" spans="1:7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9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</row>
    <row r="499" spans="1:78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9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</row>
    <row r="500" spans="1:78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9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</row>
    <row r="501" spans="1:78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9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</row>
    <row r="502" spans="1:78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9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</row>
    <row r="503" spans="1:78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9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</row>
    <row r="504" spans="1:78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9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</row>
    <row r="505" spans="1:78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9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</row>
    <row r="506" spans="1:78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9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</row>
    <row r="507" spans="1:78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9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</row>
    <row r="508" spans="1:7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9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</row>
    <row r="509" spans="1:78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9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</row>
    <row r="510" spans="1:78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9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</row>
    <row r="511" spans="1:78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9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</row>
    <row r="512" spans="1:78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9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</row>
    <row r="513" spans="1:78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9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</row>
    <row r="514" spans="1:78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9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</row>
    <row r="515" spans="1:78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9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</row>
    <row r="516" spans="1:78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9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</row>
    <row r="517" spans="1:78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9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</row>
    <row r="518" spans="1:7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9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</row>
    <row r="519" spans="1:78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9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</row>
    <row r="520" spans="1:78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9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</row>
    <row r="521" spans="1:78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9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</row>
    <row r="522" spans="1:78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9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</row>
    <row r="523" spans="1:78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9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</row>
    <row r="524" spans="1:78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9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</row>
    <row r="525" spans="1:78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9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</row>
    <row r="526" spans="1:78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9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</row>
    <row r="527" spans="1:78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9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</row>
    <row r="528" spans="1:7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9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</row>
    <row r="529" spans="1:78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9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</row>
    <row r="530" spans="1:78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9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</row>
    <row r="531" spans="1:78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9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</row>
    <row r="532" spans="1:78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9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</row>
    <row r="533" spans="1:78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9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</row>
    <row r="534" spans="1:78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9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</row>
    <row r="535" spans="1:78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9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</row>
    <row r="536" spans="1:78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9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</row>
    <row r="537" spans="1:78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9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</row>
    <row r="538" spans="1:7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9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</row>
    <row r="539" spans="1:78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9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</row>
    <row r="540" spans="1:78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9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</row>
    <row r="541" spans="1:78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9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</row>
    <row r="542" spans="1:78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9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</row>
    <row r="543" spans="1:78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9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</row>
    <row r="544" spans="1:78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9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</row>
    <row r="545" spans="1:78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9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</row>
    <row r="546" spans="1:78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9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</row>
    <row r="547" spans="1:78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9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</row>
    <row r="548" spans="1:7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9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</row>
    <row r="549" spans="1:78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9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</row>
    <row r="550" spans="1:78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9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</row>
    <row r="551" spans="1:78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9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</row>
    <row r="552" spans="1:78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9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</row>
    <row r="553" spans="1:78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9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</row>
    <row r="554" spans="1:78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9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</row>
    <row r="555" spans="1:78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9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</row>
    <row r="556" spans="1:78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9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</row>
    <row r="557" spans="1:78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9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</row>
    <row r="558" spans="1:7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9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</row>
    <row r="559" spans="1:78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9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</row>
    <row r="560" spans="1:78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9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</row>
    <row r="561" spans="1:78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9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</row>
    <row r="562" spans="1:78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9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</row>
    <row r="563" spans="1:78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9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</row>
    <row r="564" spans="1:78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9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</row>
    <row r="565" spans="1:78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9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</row>
    <row r="566" spans="1:78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9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</row>
    <row r="567" spans="1:78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9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</row>
    <row r="568" spans="1:7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9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</row>
    <row r="569" spans="1:78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9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</row>
    <row r="570" spans="1:78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9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</row>
    <row r="571" spans="1:78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9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</row>
    <row r="572" spans="1:78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9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</row>
    <row r="573" spans="1:78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9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</row>
    <row r="574" spans="1:78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9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</row>
    <row r="575" spans="1:78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9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</row>
    <row r="576" spans="1:78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9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</row>
    <row r="577" spans="1:78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9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</row>
    <row r="578" spans="1: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9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</row>
    <row r="579" spans="1:78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9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</row>
    <row r="580" spans="1:78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9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</row>
    <row r="581" spans="1:78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9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</row>
    <row r="582" spans="1:78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9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</row>
    <row r="583" spans="1:78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9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</row>
    <row r="584" spans="1:78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9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</row>
    <row r="585" spans="1:78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9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</row>
    <row r="586" spans="1:78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9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</row>
    <row r="587" spans="1:78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9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</row>
    <row r="588" spans="1:7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9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</row>
    <row r="589" spans="1:78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9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</row>
    <row r="590" spans="1:78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9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</row>
    <row r="591" spans="1:78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9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</row>
    <row r="592" spans="1:78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9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</row>
    <row r="593" spans="1:78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9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</row>
    <row r="594" spans="1:78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9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</row>
    <row r="595" spans="1:78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9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</row>
    <row r="596" spans="1:78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9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</row>
    <row r="597" spans="1:78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9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</row>
    <row r="598" spans="1:7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9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</row>
    <row r="599" spans="1:78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9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</row>
    <row r="600" spans="1:78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9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</row>
    <row r="601" spans="1:78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9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</row>
    <row r="602" spans="1:78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9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</row>
    <row r="603" spans="1:78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9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</row>
    <row r="604" spans="1:78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9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</row>
    <row r="605" spans="1:78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9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</row>
    <row r="606" spans="1:78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9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</row>
    <row r="607" spans="1:78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9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</row>
    <row r="608" spans="1:7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9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</row>
    <row r="609" spans="1:78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9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</row>
    <row r="610" spans="1:78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9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</row>
    <row r="611" spans="1:78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9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</row>
    <row r="612" spans="1:78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9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</row>
    <row r="613" spans="1:78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9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</row>
    <row r="614" spans="1:78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9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</row>
    <row r="615" spans="1:78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9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</row>
    <row r="616" spans="1:78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9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</row>
    <row r="617" spans="1:78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9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</row>
    <row r="618" spans="1:7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9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</row>
    <row r="619" spans="1:78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9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</row>
    <row r="620" spans="1:78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9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</row>
    <row r="621" spans="1:78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9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</row>
    <row r="622" spans="1:78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9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</row>
    <row r="623" spans="1:78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9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</row>
    <row r="624" spans="1:78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9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</row>
    <row r="625" spans="1:78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9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</row>
    <row r="626" spans="1:78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9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</row>
    <row r="627" spans="1:78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9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</row>
    <row r="628" spans="1:7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9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</row>
    <row r="629" spans="1:78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9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</row>
    <row r="630" spans="1:78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9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</row>
    <row r="631" spans="1:78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9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</row>
    <row r="632" spans="1:78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9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</row>
    <row r="633" spans="1:78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9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</row>
    <row r="634" spans="1:78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9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</row>
    <row r="635" spans="1:78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9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</row>
    <row r="636" spans="1:78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9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</row>
    <row r="637" spans="1:78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9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</row>
    <row r="638" spans="1:7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9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</row>
    <row r="639" spans="1:78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9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</row>
    <row r="640" spans="1:78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9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</row>
    <row r="641" spans="1:78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9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</row>
    <row r="642" spans="1:78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9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</row>
    <row r="643" spans="1:78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9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</row>
    <row r="644" spans="1:78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9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</row>
    <row r="645" spans="1:78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9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</row>
    <row r="646" spans="1:78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9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</row>
    <row r="647" spans="1:78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9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</row>
    <row r="648" spans="1:7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9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</row>
    <row r="649" spans="1:78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9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</row>
    <row r="650" spans="1:78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9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</row>
    <row r="651" spans="1:78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9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</row>
    <row r="652" spans="1:78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9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</row>
    <row r="653" spans="1:78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9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</row>
    <row r="654" spans="1:78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9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</row>
    <row r="655" spans="1:78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9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</row>
    <row r="656" spans="1:78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9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</row>
    <row r="657" spans="1:78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9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</row>
    <row r="658" spans="1:7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9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</row>
    <row r="659" spans="1:78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9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</row>
    <row r="660" spans="1:78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9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</row>
    <row r="661" spans="1:78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9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</row>
    <row r="662" spans="1:78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9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</row>
    <row r="663" spans="1:78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9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</row>
    <row r="664" spans="1:78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9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</row>
    <row r="665" spans="1:78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9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</row>
    <row r="666" spans="1:78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9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</row>
    <row r="667" spans="1:78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9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</row>
    <row r="668" spans="1:7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9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</row>
    <row r="669" spans="1:78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9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</row>
    <row r="670" spans="1:78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9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</row>
    <row r="671" spans="1:78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9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</row>
    <row r="672" spans="1:78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9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</row>
    <row r="673" spans="1:78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9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</row>
    <row r="674" spans="1:78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9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</row>
    <row r="675" spans="1:78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9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</row>
    <row r="676" spans="1:78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9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</row>
    <row r="677" spans="1:78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9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</row>
    <row r="678" spans="1: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9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</row>
    <row r="679" spans="1:78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9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</row>
    <row r="680" spans="1:78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9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</row>
    <row r="681" spans="1:78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9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</row>
    <row r="682" spans="1:78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9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</row>
    <row r="683" spans="1:78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9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</row>
    <row r="684" spans="1:78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9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</row>
    <row r="685" spans="1:78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9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</row>
    <row r="686" spans="1:78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9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</row>
    <row r="687" spans="1:78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9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</row>
    <row r="688" spans="1:7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9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</row>
    <row r="689" spans="1:78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9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</row>
    <row r="690" spans="1:78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9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</row>
    <row r="691" spans="1:78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9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</row>
    <row r="692" spans="1:78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9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</row>
    <row r="693" spans="1:78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9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</row>
    <row r="694" spans="1:78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9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</row>
    <row r="695" spans="1:78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9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</row>
    <row r="696" spans="1:78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9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</row>
    <row r="697" spans="1:78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9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</row>
    <row r="698" spans="1:7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9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</row>
    <row r="699" spans="1:78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9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</row>
    <row r="700" spans="1:78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9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</row>
    <row r="701" spans="1:78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9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</row>
    <row r="702" spans="1:78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9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</row>
    <row r="703" spans="1:78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9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</row>
    <row r="704" spans="1:78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9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</row>
    <row r="705" spans="1:78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9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</row>
    <row r="706" spans="1:78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9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</row>
    <row r="707" spans="1:78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9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</row>
    <row r="708" spans="1:7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9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</row>
    <row r="709" spans="1:78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9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</row>
    <row r="710" spans="1:78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9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</row>
    <row r="711" spans="1:78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9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</row>
    <row r="712" spans="1:78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9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</row>
    <row r="713" spans="1:78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9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</row>
    <row r="714" spans="1:78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9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</row>
    <row r="715" spans="1:78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9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</row>
    <row r="716" spans="1:78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9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</row>
    <row r="717" spans="1:78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9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</row>
    <row r="718" spans="1:7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9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</row>
    <row r="719" spans="1:78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9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</row>
    <row r="720" spans="1:78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9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</row>
    <row r="721" spans="1:78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9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</row>
    <row r="722" spans="1:78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9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</row>
    <row r="723" spans="1:78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9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</row>
    <row r="724" spans="1:78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9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</row>
    <row r="725" spans="1:78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9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</row>
    <row r="726" spans="1:78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9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</row>
    <row r="727" spans="1:78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9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</row>
    <row r="728" spans="1:7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9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</row>
    <row r="729" spans="1:78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9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</row>
    <row r="730" spans="1:78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9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</row>
    <row r="731" spans="1:78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9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</row>
    <row r="732" spans="1:78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9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</row>
    <row r="733" spans="1:78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9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</row>
    <row r="734" spans="1:78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9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</row>
    <row r="735" spans="1:78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9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</row>
    <row r="736" spans="1:78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9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</row>
    <row r="737" spans="1:78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9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</row>
    <row r="738" spans="1:7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9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</row>
    <row r="739" spans="1:78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9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</row>
    <row r="740" spans="1:78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9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</row>
    <row r="741" spans="1:78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9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</row>
    <row r="742" spans="1:78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9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</row>
    <row r="743" spans="1:78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9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</row>
    <row r="744" spans="1:78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9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</row>
    <row r="745" spans="1:78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9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</row>
    <row r="746" spans="1:78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9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</row>
    <row r="747" spans="1:78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9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</row>
    <row r="748" spans="1:7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9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</row>
    <row r="749" spans="1:78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9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</row>
    <row r="750" spans="1:78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9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</row>
    <row r="751" spans="1:78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9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</row>
    <row r="752" spans="1:78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9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</row>
    <row r="753" spans="1:78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9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</row>
    <row r="754" spans="1:78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9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</row>
    <row r="755" spans="1:78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9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</row>
    <row r="756" spans="1:78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9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</row>
    <row r="757" spans="1:78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9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</row>
    <row r="758" spans="1:7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9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</row>
    <row r="759" spans="1:78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9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</row>
    <row r="760" spans="1:78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9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</row>
    <row r="761" spans="1:78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9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</row>
    <row r="762" spans="1:78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9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</row>
    <row r="763" spans="1:78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9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</row>
    <row r="764" spans="1:78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9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</row>
    <row r="765" spans="1:78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9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</row>
    <row r="766" spans="1:78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9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</row>
    <row r="767" spans="1:78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9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</row>
    <row r="768" spans="1:7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9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</row>
    <row r="769" spans="1:78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9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</row>
    <row r="770" spans="1:78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9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</row>
    <row r="771" spans="1:78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9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</row>
    <row r="772" spans="1:78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9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</row>
    <row r="773" spans="1:78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9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</row>
    <row r="774" spans="1:78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9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</row>
    <row r="775" spans="1:78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9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</row>
    <row r="776" spans="1:78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9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</row>
    <row r="777" spans="1:78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9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</row>
    <row r="778" spans="1: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9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</row>
    <row r="779" spans="1:78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9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</row>
    <row r="780" spans="1:78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9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</row>
    <row r="781" spans="1:78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9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</row>
    <row r="782" spans="1:78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9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</row>
    <row r="783" spans="1:78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9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</row>
    <row r="784" spans="1:78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9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</row>
    <row r="785" spans="1:78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9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</row>
    <row r="786" spans="1:78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9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</row>
    <row r="787" spans="1:78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9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</row>
    <row r="788" spans="1:7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9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</row>
    <row r="789" spans="1:78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9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</row>
    <row r="790" spans="1:78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9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</row>
    <row r="791" spans="1:78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9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</row>
    <row r="792" spans="1:78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9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</row>
    <row r="793" spans="1:78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9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</row>
    <row r="794" spans="1:78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9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</row>
    <row r="795" spans="1:78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9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</row>
    <row r="796" spans="1:78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9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</row>
    <row r="797" spans="1:78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9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</row>
    <row r="798" spans="1:7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9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</row>
    <row r="799" spans="1:78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9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</row>
    <row r="800" spans="1:78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9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</row>
    <row r="801" spans="1:78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9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</row>
    <row r="802" spans="1:78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9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</row>
    <row r="803" spans="1:78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9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</row>
    <row r="804" spans="1:78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9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</row>
    <row r="805" spans="1:78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9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</row>
    <row r="806" spans="1:78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9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</row>
    <row r="807" spans="1:78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9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</row>
    <row r="808" spans="1:7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9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</row>
    <row r="809" spans="1:78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9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</row>
    <row r="810" spans="1:78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9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</row>
    <row r="811" spans="1:78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9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</row>
    <row r="812" spans="1:78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9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</row>
    <row r="813" spans="1:78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9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</row>
    <row r="814" spans="1:78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9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</row>
    <row r="815" spans="1:78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9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</row>
    <row r="816" spans="1:78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9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</row>
    <row r="817" spans="1:78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9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</row>
    <row r="818" spans="1:7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9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</row>
    <row r="819" spans="1:78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9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</row>
    <row r="820" spans="1:78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9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</row>
    <row r="821" spans="1:78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9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</row>
    <row r="822" spans="1:78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9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</row>
    <row r="823" spans="1:78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9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</row>
    <row r="824" spans="1:78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9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</row>
    <row r="825" spans="1:78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9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</row>
    <row r="826" spans="1:78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9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</row>
    <row r="827" spans="1:78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9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</row>
    <row r="828" spans="1:7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9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</row>
    <row r="829" spans="1:78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9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</row>
    <row r="830" spans="1:78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9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</row>
    <row r="831" spans="1:78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9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</row>
    <row r="832" spans="1:78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9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</row>
    <row r="833" spans="1:78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9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</row>
    <row r="834" spans="1:78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9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</row>
    <row r="835" spans="1:78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9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</row>
    <row r="836" spans="1:78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9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</row>
    <row r="837" spans="1:78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9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</row>
    <row r="838" spans="1:7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9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</row>
    <row r="839" spans="1:78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9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</row>
    <row r="840" spans="1:78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9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</row>
    <row r="841" spans="1:78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9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</row>
    <row r="842" spans="1:78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9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</row>
    <row r="843" spans="1:78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9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</row>
    <row r="844" spans="1:78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9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</row>
    <row r="845" spans="1:78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9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</row>
    <row r="846" spans="1:78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9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</row>
    <row r="847" spans="1:78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9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</row>
    <row r="848" spans="1:7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9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</row>
    <row r="849" spans="1:78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9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</row>
    <row r="850" spans="1:78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9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</row>
    <row r="851" spans="1:78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9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</row>
    <row r="852" spans="1:78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9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</row>
    <row r="853" spans="1:78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9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</row>
    <row r="854" spans="1:78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9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</row>
    <row r="855" spans="1:78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9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</row>
    <row r="856" spans="1:78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9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</row>
    <row r="857" spans="1:78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9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</row>
    <row r="858" spans="1:7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9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</row>
    <row r="859" spans="1:78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9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</row>
    <row r="860" spans="1:78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9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</row>
    <row r="861" spans="1:78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9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</row>
    <row r="862" spans="1:78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9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</row>
    <row r="863" spans="1:78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9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</row>
    <row r="864" spans="1:78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9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</row>
    <row r="865" spans="1:78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9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</row>
    <row r="866" spans="1:78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9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</row>
    <row r="867" spans="1:78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9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</row>
    <row r="868" spans="1:7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9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</row>
    <row r="869" spans="1:78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9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</row>
    <row r="870" spans="1:78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9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</row>
    <row r="871" spans="1:78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9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</row>
    <row r="872" spans="1:78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9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</row>
    <row r="873" spans="1:78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9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</row>
    <row r="874" spans="1:78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9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</row>
    <row r="875" spans="1:78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9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</row>
    <row r="876" spans="1:78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9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</row>
    <row r="877" spans="1:78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9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</row>
    <row r="878" spans="1: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9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</row>
    <row r="879" spans="1:78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9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</row>
    <row r="880" spans="1:78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9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</row>
    <row r="881" spans="1:78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9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</row>
    <row r="882" spans="1:78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9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</row>
    <row r="883" spans="1:78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9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</row>
    <row r="884" spans="1:78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9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</row>
    <row r="885" spans="1:78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9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</row>
    <row r="886" spans="1:78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9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</row>
    <row r="887" spans="1:78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9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</row>
    <row r="888" spans="1:7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9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</row>
    <row r="889" spans="1:78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9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</row>
    <row r="890" spans="1:78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9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</row>
    <row r="891" spans="1:78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9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</row>
    <row r="892" spans="1:78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9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</row>
    <row r="893" spans="1:78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9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</row>
    <row r="894" spans="1:78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9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</row>
    <row r="895" spans="1:78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9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</row>
    <row r="896" spans="1:78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9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</row>
    <row r="897" spans="1:78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9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</row>
    <row r="898" spans="1:7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9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</row>
    <row r="899" spans="1:78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9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</row>
    <row r="900" spans="1:78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9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</row>
    <row r="901" spans="1:78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9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</row>
    <row r="902" spans="1:78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9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</row>
    <row r="903" spans="1:78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9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</row>
    <row r="904" spans="1:78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9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</row>
    <row r="905" spans="1:78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9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</row>
    <row r="906" spans="1:78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9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</row>
    <row r="907" spans="1:78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9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</row>
    <row r="908" spans="1:7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9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</row>
    <row r="909" spans="1:78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9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</row>
    <row r="910" spans="1:78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9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</row>
    <row r="911" spans="1:78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9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</row>
    <row r="912" spans="1:78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9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</row>
    <row r="913" spans="1:78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9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</row>
    <row r="914" spans="1:78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9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</row>
    <row r="915" spans="1:78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9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</row>
    <row r="916" spans="1:78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9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</row>
    <row r="917" spans="1:78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9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</row>
    <row r="918" spans="1:7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9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</row>
    <row r="919" spans="1:78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9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</row>
    <row r="920" spans="1:78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9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</row>
    <row r="921" spans="1:78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9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</row>
    <row r="922" spans="1:78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9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</row>
    <row r="923" spans="1:78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9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</row>
    <row r="924" spans="1:78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9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</row>
    <row r="925" spans="1:78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9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</row>
    <row r="926" spans="1:78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9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</row>
    <row r="927" spans="1:78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9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</row>
    <row r="928" spans="1:7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9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</row>
    <row r="929" spans="1:78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9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</row>
    <row r="930" spans="1:78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9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</row>
    <row r="931" spans="1:78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9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</row>
    <row r="932" spans="1:78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9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</row>
    <row r="933" spans="1:78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9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</row>
    <row r="934" spans="1:78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9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</row>
  </sheetData>
  <mergeCells count="5">
    <mergeCell ref="A7:AF7"/>
    <mergeCell ref="A19:AF19"/>
    <mergeCell ref="A31:AF31"/>
    <mergeCell ref="A51:AF51"/>
    <mergeCell ref="A63:AF63"/>
  </mergeCells>
  <printOptions horizontalCentered="1"/>
  <pageMargins left="0.25" right="0.25" top="0.75" bottom="0.75" header="0.3" footer="0.3"/>
  <pageSetup scale="52" orientation="landscape" r:id="rId1"/>
  <headerFooter alignWithMargins="0"/>
  <rowBreaks count="1" manualBreakCount="1">
    <brk id="43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T5.3</vt:lpstr>
      <vt:lpstr>T5.3!Criteria</vt:lpstr>
      <vt:lpstr>T5.3!Criteria_MI</vt:lpstr>
      <vt:lpstr>T5.3!Print_Titles_MI</vt:lpstr>
      <vt:lpstr>T5.3!WPrint_Area_W</vt:lpstr>
      <vt:lpstr>T5.3!WPrint_TitlesW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Sarit Hayon</cp:lastModifiedBy>
  <cp:lastPrinted>2018-12-06T12:10:53Z</cp:lastPrinted>
  <dcterms:created xsi:type="dcterms:W3CDTF">2011-09-18T06:40:16Z</dcterms:created>
  <dcterms:modified xsi:type="dcterms:W3CDTF">2021-05-23T06:24:07Z</dcterms:modified>
</cp:coreProperties>
</file>