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ichnun\אתר המלג\עדכון תשפג\"/>
    </mc:Choice>
  </mc:AlternateContent>
  <xr:revisionPtr revIDLastSave="0" documentId="13_ncr:1_{D851640A-54A3-4F11-97AE-4C365E394EEF}" xr6:coauthVersionLast="36" xr6:coauthVersionMax="36" xr10:uidLastSave="{00000000-0000-0000-0000-000000000000}"/>
  <bookViews>
    <workbookView xWindow="0" yWindow="0" windowWidth="28800" windowHeight="12260" xr2:uid="{00000000-000D-0000-FFFF-FFFF00000000}"/>
  </bookViews>
  <sheets>
    <sheet name="Table 17" sheetId="1" r:id="rId1"/>
  </sheets>
  <definedNames>
    <definedName name="_Order1" hidden="1">255</definedName>
    <definedName name="_xlnm.Print_Area" localSheetId="0">'Table 17'!$A$1:$P$37</definedName>
    <definedName name="_xlnm.Print_Titles" localSheetId="0">'Table 17'!$A:$A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3" i="1"/>
  <c r="O17" i="1"/>
  <c r="O21" i="1"/>
  <c r="O25" i="1"/>
  <c r="O27" i="1"/>
  <c r="O28" i="1"/>
  <c r="N28" i="1"/>
  <c r="N27" i="1"/>
  <c r="N29" i="1"/>
  <c r="N25" i="1"/>
  <c r="N21" i="1"/>
  <c r="N17" i="1"/>
  <c r="N13" i="1"/>
  <c r="N9" i="1"/>
  <c r="C28" i="1"/>
  <c r="C27" i="1"/>
  <c r="C29" i="1"/>
  <c r="D28" i="1"/>
  <c r="D27" i="1"/>
  <c r="D29" i="1"/>
  <c r="E28" i="1"/>
  <c r="E27" i="1"/>
  <c r="E29" i="1"/>
  <c r="F28" i="1"/>
  <c r="F27" i="1"/>
  <c r="F29" i="1"/>
  <c r="G28" i="1"/>
  <c r="G27" i="1"/>
  <c r="G29" i="1"/>
  <c r="H28" i="1"/>
  <c r="H27" i="1"/>
  <c r="H29" i="1"/>
  <c r="I28" i="1"/>
  <c r="I27" i="1"/>
  <c r="I29" i="1"/>
  <c r="J28" i="1"/>
  <c r="J27" i="1"/>
  <c r="J29" i="1"/>
  <c r="K28" i="1"/>
  <c r="K27" i="1"/>
  <c r="K29" i="1"/>
  <c r="L28" i="1"/>
  <c r="L27" i="1"/>
  <c r="L29" i="1"/>
  <c r="M28" i="1"/>
  <c r="M27" i="1"/>
  <c r="M29" i="1"/>
  <c r="B28" i="1"/>
  <c r="B27" i="1"/>
  <c r="B29" i="1"/>
  <c r="C25" i="1"/>
  <c r="D25" i="1"/>
  <c r="E25" i="1"/>
  <c r="F25" i="1"/>
  <c r="G25" i="1"/>
  <c r="H25" i="1"/>
  <c r="I25" i="1"/>
  <c r="J25" i="1"/>
  <c r="K25" i="1"/>
  <c r="L25" i="1"/>
  <c r="M25" i="1"/>
  <c r="B25" i="1"/>
  <c r="M21" i="1"/>
  <c r="L21" i="1"/>
  <c r="K21" i="1"/>
  <c r="J21" i="1"/>
  <c r="I21" i="1"/>
  <c r="H21" i="1"/>
  <c r="G21" i="1"/>
  <c r="F21" i="1"/>
  <c r="E21" i="1"/>
  <c r="D21" i="1"/>
  <c r="C21" i="1"/>
  <c r="B21" i="1"/>
  <c r="C17" i="1"/>
  <c r="D17" i="1"/>
  <c r="E17" i="1"/>
  <c r="F17" i="1"/>
  <c r="G17" i="1"/>
  <c r="H17" i="1"/>
  <c r="I17" i="1"/>
  <c r="J17" i="1"/>
  <c r="K17" i="1"/>
  <c r="L17" i="1"/>
  <c r="M17" i="1"/>
  <c r="B17" i="1"/>
  <c r="C13" i="1"/>
  <c r="D13" i="1"/>
  <c r="E13" i="1"/>
  <c r="F13" i="1"/>
  <c r="G13" i="1"/>
  <c r="H13" i="1"/>
  <c r="I13" i="1"/>
  <c r="J13" i="1"/>
  <c r="K13" i="1"/>
  <c r="L13" i="1"/>
  <c r="M13" i="1"/>
  <c r="B13" i="1"/>
  <c r="C9" i="1"/>
  <c r="D9" i="1"/>
  <c r="E9" i="1"/>
  <c r="F9" i="1"/>
  <c r="G9" i="1"/>
  <c r="H9" i="1"/>
  <c r="I9" i="1"/>
  <c r="J9" i="1"/>
  <c r="K9" i="1"/>
  <c r="L9" i="1"/>
  <c r="M9" i="1"/>
  <c r="B9" i="1"/>
  <c r="O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Ophir</author>
    <author>Avner Gordon</author>
  </authors>
  <commentList>
    <comment ref="A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נתוני הסטודנטים הלומדים בתכנית החוץ תקציבית במנע"ס ברופין נכללים במכללות המתוקצבות.</t>
        </r>
      </text>
    </comment>
    <comment ref="N16" authorId="1" shapeId="0" xr:uid="{5C3E442D-5153-43A1-BC7C-36081F3E4588}">
      <text>
        <r>
          <rPr>
            <b/>
            <sz val="9"/>
            <color indexed="81"/>
            <rFont val="Tahoma"/>
          </rPr>
          <t>Avner Gordon:</t>
        </r>
        <r>
          <rPr>
            <sz val="9"/>
            <color indexed="81"/>
            <rFont val="Tahoma"/>
          </rPr>
          <t xml:space="preserve">
בוצע תיקון בתאריך 09.02.23</t>
        </r>
      </text>
    </comment>
    <comment ref="N20" authorId="1" shapeId="0" xr:uid="{350C9EB2-4A3A-4F53-B51F-9C6262D6894E}">
      <text>
        <r>
          <rPr>
            <b/>
            <sz val="9"/>
            <color indexed="81"/>
            <rFont val="Tahoma"/>
          </rPr>
          <t>Avner Gordon:</t>
        </r>
        <r>
          <rPr>
            <sz val="9"/>
            <color indexed="81"/>
            <rFont val="Tahoma"/>
          </rPr>
          <t xml:space="preserve">
בוצע תיקון בתאריך 09.02.23</t>
        </r>
      </text>
    </comment>
  </commentList>
</comments>
</file>

<file path=xl/sharedStrings.xml><?xml version="1.0" encoding="utf-8"?>
<sst xmlns="http://schemas.openxmlformats.org/spreadsheetml/2006/main" count="94" uniqueCount="72">
  <si>
    <t>תשע"ז</t>
  </si>
  <si>
    <t>תשע"ח</t>
  </si>
  <si>
    <t>תשע"ט</t>
  </si>
  <si>
    <t>תש"ף</t>
  </si>
  <si>
    <t>תשפ"א</t>
  </si>
  <si>
    <t>אוניברסיטאות</t>
  </si>
  <si>
    <t>שנה א' - סה"כ</t>
  </si>
  <si>
    <t>מהם: אוכלוסיה ערבית</t>
  </si>
  <si>
    <t>% אוכלוסיה ערבית</t>
  </si>
  <si>
    <t>מכללות אקדמיות</t>
  </si>
  <si>
    <t xml:space="preserve">          שנה א' - סה"כ</t>
  </si>
  <si>
    <t xml:space="preserve">          מהם: אוכלוסיה ערבית</t>
  </si>
  <si>
    <t xml:space="preserve">          % אוכלוסיה ערבית</t>
  </si>
  <si>
    <t>מכללות אקדמיות לחינוך</t>
  </si>
  <si>
    <t>סה"כ שנה א'</t>
  </si>
  <si>
    <t>מהם: אוכלוסייה ערבית</t>
  </si>
  <si>
    <t>הערות:</t>
  </si>
  <si>
    <t>סטודנטים ערבים בשנה א'</t>
  </si>
  <si>
    <t>לפי סוג מוסד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</si>
  <si>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</si>
  <si>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</si>
  <si>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</si>
  <si>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</si>
  <si>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</si>
  <si>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</si>
  <si>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</si>
  <si>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</si>
  <si>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</si>
  <si>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</si>
  <si>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</si>
  <si>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</si>
  <si>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by type of Institution</t>
  </si>
  <si>
    <t>Freshman Arab Students in Institutions of Higher Education</t>
  </si>
  <si>
    <t>Universities</t>
  </si>
  <si>
    <t>Academic Colleges</t>
  </si>
  <si>
    <t>Notes:</t>
  </si>
  <si>
    <t>האוכלוסיה הערבית כוללת מוסלמים, נוצרים ערבים ודרוזים.</t>
  </si>
  <si>
    <t>Arabs include moslems, christians and druze.</t>
  </si>
  <si>
    <t>מתשע"ו נתוני אריאל כלולים בתוך נתוני האוניברסיטאות.</t>
  </si>
  <si>
    <t>Since 2015/16 data on Ariel University is included with the data on universities.</t>
  </si>
  <si>
    <t xml:space="preserve">נתוני האוניברסיטאות אינם כוללים את האוניברסיטה הפתוחה. </t>
  </si>
  <si>
    <t>Universities data does not include the Open University of Israel.</t>
  </si>
  <si>
    <t>מקור: למ"ס</t>
  </si>
  <si>
    <t>Source: C.B.S</t>
  </si>
  <si>
    <t>Academic Colleges of Education</t>
  </si>
  <si>
    <t>Freshman Students- Total</t>
  </si>
  <si>
    <t>Thereof: Arab Students</t>
  </si>
  <si>
    <t>Percentage of Arab Students</t>
  </si>
  <si>
    <t>Grand total</t>
  </si>
  <si>
    <t>סך כולל</t>
  </si>
  <si>
    <t xml:space="preserve">          מכללות אקדמיות חוץ תקציביות</t>
  </si>
  <si>
    <t>מהן:   מכללות אקדמיות מתוקצבות</t>
  </si>
  <si>
    <t>Thereof: Academic Colleges funded by the P.B.C</t>
  </si>
  <si>
    <t xml:space="preserve">                Freshman Students- Total</t>
  </si>
  <si>
    <t xml:space="preserve">                Thereof: Arab Students</t>
  </si>
  <si>
    <t xml:space="preserve">                Percentage of Arab Students</t>
  </si>
  <si>
    <t xml:space="preserve">                Private Colleges</t>
  </si>
  <si>
    <t>תש"ע</t>
  </si>
  <si>
    <t>תשע"א</t>
  </si>
  <si>
    <t>תשע"ב</t>
  </si>
  <si>
    <t>תשע"ג</t>
  </si>
  <si>
    <t>תשע"ד</t>
  </si>
  <si>
    <t>תשע"ה</t>
  </si>
  <si>
    <t>תשע"ו</t>
  </si>
  <si>
    <t>לוח 17:</t>
  </si>
  <si>
    <t>Table 17:</t>
  </si>
  <si>
    <t>תשפ"ב</t>
  </si>
  <si>
    <t>2021/22</t>
  </si>
  <si>
    <t>מתשפ"ב נתוני אוניברסיטת רייכמן כלולים בתוך נתוני האוניברסיטאות.</t>
  </si>
  <si>
    <t>Since 2021/22 data on Reichman University is included with the data on universities.</t>
  </si>
  <si>
    <t>תשפ"ג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</si>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</sst>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0.0%"/>
  </numFmts>
  <fonts count="23">
    <font>
      <sz val="12"/>
      <name val="Courier"/>
      <family val="3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name val="David"/>
      <family val="2"/>
    </font>
    <font>
      <sz val="11"/>
      <color theme="1"/>
      <name val="David"/>
      <family val="2"/>
    </font>
    <font>
      <b/>
      <sz val="11"/>
      <color theme="1"/>
      <name val="David"/>
      <family val="2"/>
    </font>
    <font>
      <sz val="10"/>
      <name val="Arial"/>
      <family val="2"/>
    </font>
    <font>
      <sz val="12"/>
      <name val="Courier"/>
      <family val="3"/>
    </font>
    <font>
      <sz val="11"/>
      <name val="David"/>
      <family val="2"/>
    </font>
    <font>
      <sz val="11"/>
      <color rgb="FF000000"/>
      <name val="Davi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imes New Roman"/>
      <family val="1"/>
    </font>
    <font>
      <b/>
      <sz val="12"/>
      <name val="Times New Roman"/>
      <family val="1"/>
      <charset val="177"/>
    </font>
    <font>
      <sz val="12"/>
      <name val="Times New Roman"/>
      <family val="1"/>
      <charset val="177"/>
    </font>
    <font>
      <sz val="10"/>
      <name val="David"/>
      <family val="2"/>
      <charset val="177"/>
    </font>
    <font>
      <sz val="10"/>
      <name val="Times New Roman"/>
      <family val="1"/>
      <charset val="177"/>
    </font>
    <font>
      <b/>
      <sz val="12"/>
      <color theme="1"/>
      <name val="David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color indexed="81"/>
      <name val="Tahoma"/>
    </font>
    <font>
      <b/>
      <sz val="9"/>
      <color indexed="81"/>
      <name val="Tahoma"/>
    </font>
    <font>
      <sz val="9.5"/>
      <color rgb="FF000000"/>
      <name val="Albany AM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0" fontId="7" fillId="0" borderId="0" applyFont="0"/>
    <xf numFmtId="0" fontId="6" fillId="0" borderId="0"/>
    <xf numFmtId="0" fontId="22" fillId="0" borderId="0"/>
  </cellStyleXfs>
  <cellXfs count="55">
    <xf numFmtId="0" fontId="0" fillId="0" borderId="0" xfId="0"/>
    <xf numFmtId="0" fontId="3" fillId="0" borderId="0" xfId="3" applyFont="1"/>
    <xf numFmtId="0" fontId="4" fillId="0" borderId="0" xfId="3" applyFont="1"/>
    <xf numFmtId="0" fontId="5" fillId="0" borderId="0" xfId="3" applyFont="1"/>
    <xf numFmtId="0" fontId="5" fillId="0" borderId="0" xfId="3" applyFont="1" applyBorder="1"/>
    <xf numFmtId="164" fontId="4" fillId="0" borderId="0" xfId="3" applyNumberFormat="1" applyFont="1"/>
    <xf numFmtId="164" fontId="8" fillId="0" borderId="0" xfId="0" applyNumberFormat="1" applyFont="1" applyFill="1" applyBorder="1"/>
    <xf numFmtId="0" fontId="4" fillId="0" borderId="0" xfId="3" applyFont="1" applyFill="1"/>
    <xf numFmtId="0" fontId="4" fillId="0" borderId="0" xfId="0" applyFont="1" applyFill="1" applyBorder="1"/>
    <xf numFmtId="0" fontId="8" fillId="0" borderId="0" xfId="3" applyFont="1" applyFill="1" applyBorder="1"/>
    <xf numFmtId="0" fontId="9" fillId="0" borderId="0" xfId="0" applyFont="1" applyFill="1" applyBorder="1" applyAlignment="1">
      <alignment horizontal="right" vertical="center" readingOrder="1"/>
    </xf>
    <xf numFmtId="0" fontId="8" fillId="0" borderId="0" xfId="3" applyFont="1" applyBorder="1"/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5" fillId="0" borderId="0" xfId="5" applyFont="1" applyFill="1" applyBorder="1"/>
    <xf numFmtId="0" fontId="6" fillId="0" borderId="0" xfId="5" applyFill="1"/>
    <xf numFmtId="167" fontId="6" fillId="0" borderId="0" xfId="2" applyNumberFormat="1" applyFill="1"/>
    <xf numFmtId="0" fontId="6" fillId="0" borderId="0" xfId="5"/>
    <xf numFmtId="0" fontId="15" fillId="0" borderId="0" xfId="0" applyFont="1" applyBorder="1"/>
    <xf numFmtId="0" fontId="16" fillId="0" borderId="0" xfId="0" applyFont="1" applyBorder="1"/>
    <xf numFmtId="0" fontId="15" fillId="0" borderId="0" xfId="0" applyFont="1" applyFill="1" applyBorder="1"/>
    <xf numFmtId="0" fontId="16" fillId="0" borderId="0" xfId="6" applyFont="1" applyFill="1"/>
    <xf numFmtId="0" fontId="12" fillId="0" borderId="0" xfId="0" applyFont="1" applyFill="1" applyBorder="1"/>
    <xf numFmtId="0" fontId="5" fillId="0" borderId="3" xfId="3" applyFont="1" applyBorder="1"/>
    <xf numFmtId="0" fontId="5" fillId="0" borderId="2" xfId="3" applyFont="1" applyBorder="1"/>
    <xf numFmtId="0" fontId="4" fillId="0" borderId="5" xfId="3" applyFont="1" applyBorder="1" applyAlignment="1">
      <alignment horizontal="right"/>
    </xf>
    <xf numFmtId="0" fontId="4" fillId="0" borderId="6" xfId="3" applyFont="1" applyBorder="1" applyAlignment="1">
      <alignment horizontal="left" readingOrder="1"/>
    </xf>
    <xf numFmtId="0" fontId="4" fillId="0" borderId="7" xfId="3" applyFont="1" applyBorder="1" applyAlignment="1">
      <alignment horizontal="right" readingOrder="2"/>
    </xf>
    <xf numFmtId="0" fontId="4" fillId="0" borderId="8" xfId="3" applyFont="1" applyBorder="1" applyAlignment="1">
      <alignment horizontal="left" readingOrder="1"/>
    </xf>
    <xf numFmtId="0" fontId="4" fillId="0" borderId="4" xfId="3" applyFont="1" applyFill="1" applyBorder="1"/>
    <xf numFmtId="0" fontId="5" fillId="0" borderId="5" xfId="3" applyFont="1" applyBorder="1"/>
    <xf numFmtId="3" fontId="5" fillId="0" borderId="0" xfId="3" applyNumberFormat="1" applyFont="1" applyFill="1" applyBorder="1"/>
    <xf numFmtId="0" fontId="5" fillId="0" borderId="6" xfId="3" applyFont="1" applyBorder="1" applyAlignment="1">
      <alignment horizontal="left" readingOrder="1"/>
    </xf>
    <xf numFmtId="0" fontId="5" fillId="0" borderId="7" xfId="3" applyFont="1" applyBorder="1" applyAlignment="1">
      <alignment horizontal="right" readingOrder="2"/>
    </xf>
    <xf numFmtId="0" fontId="5" fillId="0" borderId="8" xfId="3" applyFont="1" applyBorder="1" applyAlignment="1">
      <alignment horizontal="left" readingOrder="1"/>
    </xf>
    <xf numFmtId="0" fontId="17" fillId="0" borderId="3" xfId="3" applyFont="1" applyBorder="1"/>
    <xf numFmtId="0" fontId="17" fillId="0" borderId="2" xfId="3" applyFont="1" applyBorder="1"/>
    <xf numFmtId="0" fontId="5" fillId="0" borderId="1" xfId="3" applyFont="1" applyFill="1" applyBorder="1" applyAlignment="1">
      <alignment horizontal="center" vertical="center"/>
    </xf>
    <xf numFmtId="0" fontId="4" fillId="0" borderId="0" xfId="3" applyFont="1" applyFill="1" applyBorder="1"/>
    <xf numFmtId="164" fontId="4" fillId="0" borderId="0" xfId="1" applyNumberFormat="1" applyFont="1" applyFill="1" applyBorder="1"/>
    <xf numFmtId="3" fontId="4" fillId="0" borderId="0" xfId="3" applyNumberFormat="1" applyFont="1" applyFill="1" applyBorder="1"/>
    <xf numFmtId="165" fontId="5" fillId="0" borderId="1" xfId="1" applyNumberFormat="1" applyFont="1" applyFill="1" applyBorder="1"/>
    <xf numFmtId="164" fontId="4" fillId="0" borderId="4" xfId="1" applyNumberFormat="1" applyFont="1" applyFill="1" applyBorder="1"/>
    <xf numFmtId="166" fontId="5" fillId="0" borderId="1" xfId="2" applyNumberFormat="1" applyFont="1" applyFill="1" applyBorder="1"/>
    <xf numFmtId="164" fontId="5" fillId="0" borderId="4" xfId="1" applyNumberFormat="1" applyFont="1" applyFill="1" applyBorder="1"/>
    <xf numFmtId="164" fontId="4" fillId="0" borderId="0" xfId="3" applyNumberFormat="1" applyFont="1" applyFill="1" applyBorder="1"/>
    <xf numFmtId="164" fontId="5" fillId="0" borderId="0" xfId="4" applyNumberFormat="1" applyFont="1" applyFill="1" applyBorder="1"/>
    <xf numFmtId="0" fontId="5" fillId="0" borderId="0" xfId="3" applyFont="1" applyFill="1" applyBorder="1" applyAlignment="1">
      <alignment horizontal="center" vertical="center"/>
    </xf>
    <xf numFmtId="0" fontId="3" fillId="0" borderId="0" xfId="3" applyFont="1" applyFill="1"/>
    <xf numFmtId="0" fontId="18" fillId="0" borderId="0" xfId="7" applyFont="1" applyFill="1" applyBorder="1"/>
    <xf numFmtId="0" fontId="6" fillId="0" borderId="0" xfId="7" applyFont="1" applyFill="1"/>
    <xf numFmtId="0" fontId="6" fillId="0" borderId="0" xfId="7" applyFont="1" applyFill="1" applyBorder="1"/>
    <xf numFmtId="3" fontId="6" fillId="0" borderId="0" xfId="7" applyNumberFormat="1" applyFont="1" applyFill="1" applyBorder="1"/>
    <xf numFmtId="0" fontId="15" fillId="0" borderId="0" xfId="7" applyFont="1" applyFill="1" applyBorder="1"/>
    <xf numFmtId="0" fontId="19" fillId="0" borderId="0" xfId="6" applyFont="1" applyFill="1"/>
  </cellXfs>
  <cellStyles count="9">
    <cellStyle name="Comma" xfId="1" builtinId="3"/>
    <cellStyle name="Normal" xfId="0" builtinId="0"/>
    <cellStyle name="Normal 2" xfId="3" xr:uid="{00000000-0005-0000-0000-000002000000}"/>
    <cellStyle name="Normal 3" xfId="7" xr:uid="{00000000-0005-0000-0000-000003000000}"/>
    <cellStyle name="Normal 4" xfId="8" xr:uid="{00000000-0005-0000-0000-000034000000}"/>
    <cellStyle name="Normal 7" xfId="4" xr:uid="{00000000-0005-0000-0000-000004000000}"/>
    <cellStyle name="Normal_Tables301-307 2" xfId="6" xr:uid="{00000000-0005-0000-0000-000005000000}"/>
    <cellStyle name="Normal_סטודנטים ערבים_180505" xfId="5" xr:uid="{00000000-0005-0000-0000-000006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rightToLeft="1" tabSelected="1" zoomScale="85" zoomScaleNormal="85" workbookViewId="0">
      <pane xSplit="1" ySplit="5" topLeftCell="K18" activePane="bottomRight" state="frozen"/>
      <selection pane="topRight" activeCell="B1" sqref="B1"/>
      <selection pane="bottomLeft" activeCell="A6" sqref="A6"/>
      <selection pane="bottomRight" activeCell="K33" sqref="K33"/>
    </sheetView>
  </sheetViews>
  <sheetFormatPr defaultColWidth="8.9140625" defaultRowHeight="14"/>
  <cols>
    <col min="1" max="1" width="26.25" style="2" customWidth="1"/>
    <col min="2" max="12" width="7" style="7" bestFit="1" customWidth="1"/>
    <col min="13" max="14" width="6" style="7" bestFit="1" customWidth="1"/>
    <col min="15" max="15" width="6" style="7" customWidth="1"/>
    <col min="16" max="16" width="35.08203125" style="2" customWidth="1"/>
    <col min="17" max="17" width="8.9140625" style="2"/>
    <col min="18" max="19" width="6.33203125" style="2" bestFit="1" customWidth="1"/>
    <col min="20" max="16384" width="8.9140625" style="2"/>
  </cols>
  <sheetData>
    <row r="1" spans="1:19" s="7" customFormat="1">
      <c r="A1" s="48" t="s">
        <v>64</v>
      </c>
      <c r="P1" s="22" t="s">
        <v>65</v>
      </c>
      <c r="R1" s="2"/>
      <c r="S1" s="2"/>
    </row>
    <row r="2" spans="1:19" ht="15">
      <c r="A2" s="1" t="s">
        <v>17</v>
      </c>
      <c r="P2" s="12" t="s">
        <v>32</v>
      </c>
    </row>
    <row r="3" spans="1:19" ht="15.5">
      <c r="A3" s="11" t="s">
        <v>18</v>
      </c>
      <c r="P3" s="13" t="s">
        <v>31</v>
      </c>
    </row>
    <row r="4" spans="1:19" s="3" customFormat="1">
      <c r="A4" s="4"/>
      <c r="B4" s="47" t="s">
        <v>57</v>
      </c>
      <c r="C4" s="47" t="s">
        <v>58</v>
      </c>
      <c r="D4" s="47" t="s">
        <v>59</v>
      </c>
      <c r="E4" s="47" t="s">
        <v>60</v>
      </c>
      <c r="F4" s="47" t="s">
        <v>61</v>
      </c>
      <c r="G4" s="47" t="s">
        <v>62</v>
      </c>
      <c r="H4" s="47" t="s">
        <v>63</v>
      </c>
      <c r="I4" s="47" t="s">
        <v>0</v>
      </c>
      <c r="J4" s="47" t="s">
        <v>1</v>
      </c>
      <c r="K4" s="47" t="s">
        <v>2</v>
      </c>
      <c r="L4" s="47" t="s">
        <v>3</v>
      </c>
      <c r="M4" s="47" t="s">
        <v>4</v>
      </c>
      <c r="N4" s="47" t="s">
        <v>66</v>
      </c>
      <c r="O4" s="47" t="s">
        <v>70</v>
      </c>
      <c r="R4" s="2"/>
      <c r="S4" s="2"/>
    </row>
    <row r="5" spans="1:19" s="3" customFormat="1">
      <c r="A5" s="4"/>
      <c r="B5" s="37" t="s">
        <v>19</v>
      </c>
      <c r="C5" s="37" t="s">
        <v>20</v>
      </c>
      <c r="D5" s="37" t="s">
        <v>21</v>
      </c>
      <c r="E5" s="37" t="s">
        <v>22</v>
      </c>
      <c r="F5" s="37" t="s">
        <v>23</v>
      </c>
      <c r="G5" s="37" t="s">
        <v>24</v>
      </c>
      <c r="H5" s="37" t="s">
        <v>25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67</v>
      </c>
      <c r="O5" s="37" t="s">
        <v>71</v>
      </c>
      <c r="R5" s="2"/>
      <c r="S5" s="2"/>
    </row>
    <row r="6" spans="1:19">
      <c r="A6" s="23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24" t="s">
        <v>33</v>
      </c>
    </row>
    <row r="7" spans="1:19">
      <c r="A7" s="25" t="s">
        <v>6</v>
      </c>
      <c r="B7" s="39">
        <v>23121</v>
      </c>
      <c r="C7" s="39">
        <v>23060</v>
      </c>
      <c r="D7" s="39">
        <v>23141</v>
      </c>
      <c r="E7" s="39">
        <v>22767</v>
      </c>
      <c r="F7" s="39">
        <v>21943</v>
      </c>
      <c r="G7" s="39">
        <v>21200</v>
      </c>
      <c r="H7" s="39">
        <v>22205</v>
      </c>
      <c r="I7" s="39">
        <v>22741</v>
      </c>
      <c r="J7" s="40">
        <v>22200</v>
      </c>
      <c r="K7" s="40">
        <v>22314</v>
      </c>
      <c r="L7" s="40">
        <v>24034</v>
      </c>
      <c r="M7" s="40">
        <v>27194</v>
      </c>
      <c r="N7" s="40">
        <v>25768</v>
      </c>
      <c r="O7" s="40">
        <v>24434</v>
      </c>
      <c r="P7" s="26" t="s">
        <v>45</v>
      </c>
    </row>
    <row r="8" spans="1:19">
      <c r="A8" s="25" t="s">
        <v>7</v>
      </c>
      <c r="B8" s="39">
        <v>3102</v>
      </c>
      <c r="C8" s="39">
        <v>3409</v>
      </c>
      <c r="D8" s="39">
        <v>3645</v>
      </c>
      <c r="E8" s="39">
        <v>3605</v>
      </c>
      <c r="F8" s="39">
        <v>3506</v>
      </c>
      <c r="G8" s="39">
        <v>3774</v>
      </c>
      <c r="H8" s="39">
        <v>3502</v>
      </c>
      <c r="I8" s="39">
        <v>3496</v>
      </c>
      <c r="J8" s="40">
        <v>3655</v>
      </c>
      <c r="K8" s="40">
        <v>3824</v>
      </c>
      <c r="L8" s="40">
        <v>4242</v>
      </c>
      <c r="M8" s="40">
        <v>4303</v>
      </c>
      <c r="N8" s="40">
        <v>4307</v>
      </c>
      <c r="O8" s="40">
        <v>4670</v>
      </c>
      <c r="P8" s="26" t="s">
        <v>46</v>
      </c>
    </row>
    <row r="9" spans="1:19">
      <c r="A9" s="27" t="s">
        <v>8</v>
      </c>
      <c r="B9" s="41">
        <f>B8/B7*100</f>
        <v>13.416374724276631</v>
      </c>
      <c r="C9" s="41">
        <f t="shared" ref="C9:M9" si="0">C8/C7*100</f>
        <v>14.783174327840417</v>
      </c>
      <c r="D9" s="41">
        <f t="shared" si="0"/>
        <v>15.751263990320211</v>
      </c>
      <c r="E9" s="41">
        <f t="shared" si="0"/>
        <v>15.834321605833004</v>
      </c>
      <c r="F9" s="41">
        <f t="shared" si="0"/>
        <v>15.97776056145468</v>
      </c>
      <c r="G9" s="41">
        <f t="shared" si="0"/>
        <v>17.80188679245283</v>
      </c>
      <c r="H9" s="41">
        <f t="shared" si="0"/>
        <v>15.771222697590634</v>
      </c>
      <c r="I9" s="41">
        <f t="shared" si="0"/>
        <v>15.373114638758189</v>
      </c>
      <c r="J9" s="41">
        <f t="shared" si="0"/>
        <v>16.463963963963966</v>
      </c>
      <c r="K9" s="41">
        <f t="shared" si="0"/>
        <v>17.137223267903558</v>
      </c>
      <c r="L9" s="41">
        <f t="shared" si="0"/>
        <v>17.64999583922776</v>
      </c>
      <c r="M9" s="41">
        <f t="shared" si="0"/>
        <v>15.823343384570126</v>
      </c>
      <c r="N9" s="41">
        <f>N8/N7*100</f>
        <v>16.714529649177273</v>
      </c>
      <c r="O9" s="41">
        <f>O8/O7*100</f>
        <v>19.112711795039701</v>
      </c>
      <c r="P9" s="28" t="s">
        <v>47</v>
      </c>
    </row>
    <row r="10" spans="1:19">
      <c r="A10" s="23" t="s">
        <v>9</v>
      </c>
      <c r="B10" s="42"/>
      <c r="C10" s="42"/>
      <c r="D10" s="42"/>
      <c r="E10" s="42"/>
      <c r="F10" s="42"/>
      <c r="G10" s="42"/>
      <c r="H10" s="42"/>
      <c r="I10" s="42"/>
      <c r="J10" s="29"/>
      <c r="K10" s="29"/>
      <c r="L10" s="29"/>
      <c r="M10" s="29"/>
      <c r="N10" s="29"/>
      <c r="O10" s="29"/>
      <c r="P10" s="24" t="s">
        <v>34</v>
      </c>
    </row>
    <row r="11" spans="1:19">
      <c r="A11" s="25" t="s">
        <v>6</v>
      </c>
      <c r="B11" s="39">
        <v>26384</v>
      </c>
      <c r="C11" s="39">
        <v>26646</v>
      </c>
      <c r="D11" s="39">
        <v>28690</v>
      </c>
      <c r="E11" s="39">
        <v>30677</v>
      </c>
      <c r="F11" s="39">
        <v>28823</v>
      </c>
      <c r="G11" s="39">
        <v>29951</v>
      </c>
      <c r="H11" s="39">
        <v>28097</v>
      </c>
      <c r="I11" s="39">
        <v>27844</v>
      </c>
      <c r="J11" s="39">
        <v>27998</v>
      </c>
      <c r="K11" s="39">
        <v>29260</v>
      </c>
      <c r="L11" s="39">
        <v>30673</v>
      </c>
      <c r="M11" s="39">
        <v>35475</v>
      </c>
      <c r="N11" s="39">
        <v>32414</v>
      </c>
      <c r="O11" s="39">
        <v>31409</v>
      </c>
      <c r="P11" s="26" t="s">
        <v>45</v>
      </c>
      <c r="Q11" s="5"/>
    </row>
    <row r="12" spans="1:19">
      <c r="A12" s="25" t="s">
        <v>7</v>
      </c>
      <c r="B12" s="39">
        <v>1664</v>
      </c>
      <c r="C12" s="39">
        <v>1942</v>
      </c>
      <c r="D12" s="39">
        <v>2145</v>
      </c>
      <c r="E12" s="39">
        <v>3084</v>
      </c>
      <c r="F12" s="39">
        <v>2837</v>
      </c>
      <c r="G12" s="39">
        <v>3583</v>
      </c>
      <c r="H12" s="39">
        <v>4446</v>
      </c>
      <c r="I12" s="39">
        <v>4770</v>
      </c>
      <c r="J12" s="39">
        <v>5451</v>
      </c>
      <c r="K12" s="39">
        <v>5891</v>
      </c>
      <c r="L12" s="39">
        <v>6757</v>
      </c>
      <c r="M12" s="39">
        <v>7255</v>
      </c>
      <c r="N12" s="39">
        <v>8566</v>
      </c>
      <c r="O12" s="39">
        <v>8795</v>
      </c>
      <c r="P12" s="26" t="s">
        <v>46</v>
      </c>
    </row>
    <row r="13" spans="1:19">
      <c r="A13" s="27" t="s">
        <v>8</v>
      </c>
      <c r="B13" s="43">
        <f>B12/B11*100</f>
        <v>6.3068526379624013</v>
      </c>
      <c r="C13" s="43">
        <f t="shared" ref="C13:M13" si="1">C12/C11*100</f>
        <v>7.288148314944082</v>
      </c>
      <c r="D13" s="43">
        <f t="shared" si="1"/>
        <v>7.4764726385500175</v>
      </c>
      <c r="E13" s="43">
        <f t="shared" si="1"/>
        <v>10.053134269974247</v>
      </c>
      <c r="F13" s="43">
        <f t="shared" si="1"/>
        <v>9.8428338479686364</v>
      </c>
      <c r="G13" s="43">
        <f t="shared" si="1"/>
        <v>11.962872692063705</v>
      </c>
      <c r="H13" s="43">
        <f t="shared" si="1"/>
        <v>15.823753425632631</v>
      </c>
      <c r="I13" s="43">
        <f t="shared" si="1"/>
        <v>17.131159316190203</v>
      </c>
      <c r="J13" s="43">
        <f t="shared" si="1"/>
        <v>19.469247803414529</v>
      </c>
      <c r="K13" s="43">
        <f t="shared" si="1"/>
        <v>20.133287764866711</v>
      </c>
      <c r="L13" s="43">
        <f t="shared" si="1"/>
        <v>22.029146154598507</v>
      </c>
      <c r="M13" s="43">
        <f t="shared" si="1"/>
        <v>20.451021846370683</v>
      </c>
      <c r="N13" s="43">
        <f>N12/N11*100</f>
        <v>26.426852594557911</v>
      </c>
      <c r="O13" s="43">
        <f>O12/O11*100</f>
        <v>28.001528224394285</v>
      </c>
      <c r="P13" s="28" t="s">
        <v>47</v>
      </c>
    </row>
    <row r="14" spans="1:19">
      <c r="A14" s="23" t="s">
        <v>51</v>
      </c>
      <c r="B14" s="44"/>
      <c r="C14" s="44"/>
      <c r="D14" s="44"/>
      <c r="E14" s="44"/>
      <c r="F14" s="44"/>
      <c r="G14" s="44"/>
      <c r="H14" s="44"/>
      <c r="I14" s="44"/>
      <c r="J14" s="29"/>
      <c r="K14" s="29"/>
      <c r="L14" s="29"/>
      <c r="M14" s="29"/>
      <c r="N14" s="29"/>
      <c r="O14" s="29"/>
      <c r="P14" s="24" t="s">
        <v>52</v>
      </c>
    </row>
    <row r="15" spans="1:19">
      <c r="A15" s="25" t="s">
        <v>10</v>
      </c>
      <c r="B15" s="39">
        <v>15640</v>
      </c>
      <c r="C15" s="39">
        <v>15742</v>
      </c>
      <c r="D15" s="39">
        <v>16300</v>
      </c>
      <c r="E15" s="39">
        <v>17995</v>
      </c>
      <c r="F15" s="39">
        <v>17440</v>
      </c>
      <c r="G15" s="39">
        <v>17752</v>
      </c>
      <c r="H15" s="39">
        <v>16127</v>
      </c>
      <c r="I15" s="39">
        <v>16928</v>
      </c>
      <c r="J15" s="45">
        <v>16848</v>
      </c>
      <c r="K15" s="45">
        <v>17121</v>
      </c>
      <c r="L15" s="45">
        <v>17999</v>
      </c>
      <c r="M15" s="45">
        <v>20484</v>
      </c>
      <c r="N15" s="45">
        <v>18594</v>
      </c>
      <c r="O15" s="45">
        <v>18416</v>
      </c>
      <c r="P15" s="26" t="s">
        <v>53</v>
      </c>
      <c r="Q15" s="5"/>
    </row>
    <row r="16" spans="1:19">
      <c r="A16" s="25" t="s">
        <v>11</v>
      </c>
      <c r="B16" s="39">
        <v>1071</v>
      </c>
      <c r="C16" s="39">
        <v>1279</v>
      </c>
      <c r="D16" s="39">
        <v>1188</v>
      </c>
      <c r="E16" s="39">
        <v>1803</v>
      </c>
      <c r="F16" s="39">
        <v>1913</v>
      </c>
      <c r="G16" s="39">
        <v>2258</v>
      </c>
      <c r="H16" s="39">
        <v>2691</v>
      </c>
      <c r="I16" s="39">
        <v>3106</v>
      </c>
      <c r="J16" s="39">
        <v>3431</v>
      </c>
      <c r="K16" s="39">
        <v>3470</v>
      </c>
      <c r="L16" s="39">
        <v>3835</v>
      </c>
      <c r="M16" s="39">
        <v>3974</v>
      </c>
      <c r="N16" s="39">
        <v>4206</v>
      </c>
      <c r="O16" s="39">
        <v>4843</v>
      </c>
      <c r="P16" s="26" t="s">
        <v>54</v>
      </c>
    </row>
    <row r="17" spans="1:19">
      <c r="A17" s="27" t="s">
        <v>12</v>
      </c>
      <c r="B17" s="43">
        <f>B16/B15*100</f>
        <v>6.8478260869565215</v>
      </c>
      <c r="C17" s="43">
        <f t="shared" ref="C17:M17" si="2">C16/C15*100</f>
        <v>8.1247617837631818</v>
      </c>
      <c r="D17" s="43">
        <f t="shared" si="2"/>
        <v>7.2883435582822091</v>
      </c>
      <c r="E17" s="43">
        <f t="shared" si="2"/>
        <v>10.019449847179771</v>
      </c>
      <c r="F17" s="43">
        <f t="shared" si="2"/>
        <v>10.969036697247708</v>
      </c>
      <c r="G17" s="43">
        <f t="shared" si="2"/>
        <v>12.7196935556557</v>
      </c>
      <c r="H17" s="43">
        <f t="shared" si="2"/>
        <v>16.686302474111738</v>
      </c>
      <c r="I17" s="43">
        <f t="shared" si="2"/>
        <v>18.348298676748581</v>
      </c>
      <c r="J17" s="43">
        <f t="shared" si="2"/>
        <v>20.364434947768281</v>
      </c>
      <c r="K17" s="43">
        <f t="shared" si="2"/>
        <v>20.267507739033935</v>
      </c>
      <c r="L17" s="43">
        <f t="shared" si="2"/>
        <v>21.306739263292403</v>
      </c>
      <c r="M17" s="43">
        <f t="shared" si="2"/>
        <v>19.400507713337241</v>
      </c>
      <c r="N17" s="43">
        <f>N16/N15*100</f>
        <v>22.620200064536945</v>
      </c>
      <c r="O17" s="43">
        <f>O16/O15*100</f>
        <v>26.297784535186796</v>
      </c>
      <c r="P17" s="28" t="s">
        <v>55</v>
      </c>
    </row>
    <row r="18" spans="1:19">
      <c r="A18" s="23" t="s">
        <v>50</v>
      </c>
      <c r="B18" s="44"/>
      <c r="C18" s="44"/>
      <c r="D18" s="44"/>
      <c r="E18" s="44"/>
      <c r="F18" s="44"/>
      <c r="G18" s="44"/>
      <c r="H18" s="44"/>
      <c r="I18" s="44"/>
      <c r="J18" s="42"/>
      <c r="K18" s="42"/>
      <c r="L18" s="42"/>
      <c r="M18" s="42"/>
      <c r="N18" s="42"/>
      <c r="O18" s="42"/>
      <c r="P18" s="24" t="s">
        <v>56</v>
      </c>
    </row>
    <row r="19" spans="1:19">
      <c r="A19" s="25" t="s">
        <v>10</v>
      </c>
      <c r="B19" s="39">
        <v>10744</v>
      </c>
      <c r="C19" s="39">
        <v>10904</v>
      </c>
      <c r="D19" s="39">
        <v>12390</v>
      </c>
      <c r="E19" s="39">
        <v>12682</v>
      </c>
      <c r="F19" s="39">
        <v>11383</v>
      </c>
      <c r="G19" s="39">
        <v>12199</v>
      </c>
      <c r="H19" s="39">
        <v>11970</v>
      </c>
      <c r="I19" s="39">
        <v>10916</v>
      </c>
      <c r="J19" s="39">
        <v>11150</v>
      </c>
      <c r="K19" s="39">
        <v>12139</v>
      </c>
      <c r="L19" s="39">
        <v>12674</v>
      </c>
      <c r="M19" s="39">
        <v>14991</v>
      </c>
      <c r="N19" s="39">
        <v>13820</v>
      </c>
      <c r="O19" s="39">
        <v>12993</v>
      </c>
      <c r="P19" s="26" t="s">
        <v>53</v>
      </c>
    </row>
    <row r="20" spans="1:19">
      <c r="A20" s="25" t="s">
        <v>11</v>
      </c>
      <c r="B20" s="39">
        <v>593</v>
      </c>
      <c r="C20" s="39">
        <v>663</v>
      </c>
      <c r="D20" s="39">
        <v>957</v>
      </c>
      <c r="E20" s="39">
        <v>1281</v>
      </c>
      <c r="F20" s="39">
        <v>924</v>
      </c>
      <c r="G20" s="39">
        <v>1325</v>
      </c>
      <c r="H20" s="39">
        <v>1755</v>
      </c>
      <c r="I20" s="39">
        <v>1664</v>
      </c>
      <c r="J20" s="39">
        <v>2020</v>
      </c>
      <c r="K20" s="39">
        <v>2421</v>
      </c>
      <c r="L20" s="39">
        <v>2922</v>
      </c>
      <c r="M20" s="39">
        <v>3281</v>
      </c>
      <c r="N20" s="39">
        <v>4360</v>
      </c>
      <c r="O20" s="39">
        <v>3952</v>
      </c>
      <c r="P20" s="26" t="s">
        <v>54</v>
      </c>
    </row>
    <row r="21" spans="1:19">
      <c r="A21" s="27" t="s">
        <v>12</v>
      </c>
      <c r="B21" s="43">
        <f>B20/B19*100</f>
        <v>5.5193596425912137</v>
      </c>
      <c r="C21" s="43">
        <f t="shared" ref="C21:M21" si="3">C20/C19*100</f>
        <v>6.0803374908290531</v>
      </c>
      <c r="D21" s="43">
        <f t="shared" si="3"/>
        <v>7.7239709443099267</v>
      </c>
      <c r="E21" s="43">
        <f t="shared" si="3"/>
        <v>10.100930452609999</v>
      </c>
      <c r="F21" s="43">
        <f t="shared" si="3"/>
        <v>8.1173680049196175</v>
      </c>
      <c r="G21" s="43">
        <f t="shared" si="3"/>
        <v>10.861546028362982</v>
      </c>
      <c r="H21" s="43">
        <f t="shared" si="3"/>
        <v>14.661654135338345</v>
      </c>
      <c r="I21" s="43">
        <f t="shared" si="3"/>
        <v>15.243679003297911</v>
      </c>
      <c r="J21" s="43">
        <f t="shared" si="3"/>
        <v>18.116591928251122</v>
      </c>
      <c r="K21" s="43">
        <f t="shared" si="3"/>
        <v>19.94398220611253</v>
      </c>
      <c r="L21" s="43">
        <f t="shared" si="3"/>
        <v>23.055073378570302</v>
      </c>
      <c r="M21" s="43">
        <f t="shared" si="3"/>
        <v>21.886465212460809</v>
      </c>
      <c r="N21" s="43">
        <f>N20/N19*100</f>
        <v>31.548480463096961</v>
      </c>
      <c r="O21" s="43">
        <f>O20/O19*100</f>
        <v>30.416378049719079</v>
      </c>
      <c r="P21" s="28" t="s">
        <v>55</v>
      </c>
    </row>
    <row r="22" spans="1:19">
      <c r="A22" s="23" t="s">
        <v>13</v>
      </c>
      <c r="B22" s="42"/>
      <c r="C22" s="42"/>
      <c r="D22" s="42"/>
      <c r="E22" s="42"/>
      <c r="F22" s="42"/>
      <c r="G22" s="42"/>
      <c r="H22" s="42"/>
      <c r="I22" s="42"/>
      <c r="J22" s="29"/>
      <c r="K22" s="29"/>
      <c r="L22" s="29"/>
      <c r="M22" s="29"/>
      <c r="N22" s="29"/>
      <c r="O22" s="29"/>
      <c r="P22" s="24" t="s">
        <v>44</v>
      </c>
    </row>
    <row r="23" spans="1:19">
      <c r="A23" s="25" t="s">
        <v>6</v>
      </c>
      <c r="B23" s="39">
        <v>5084</v>
      </c>
      <c r="C23" s="39">
        <v>5337</v>
      </c>
      <c r="D23" s="39">
        <v>5945</v>
      </c>
      <c r="E23" s="39">
        <v>5844</v>
      </c>
      <c r="F23" s="39">
        <v>6241</v>
      </c>
      <c r="G23" s="39">
        <v>6596</v>
      </c>
      <c r="H23" s="39">
        <v>7205</v>
      </c>
      <c r="I23" s="39">
        <v>7956</v>
      </c>
      <c r="J23" s="39">
        <v>7628</v>
      </c>
      <c r="K23" s="39">
        <v>7586</v>
      </c>
      <c r="L23" s="39">
        <v>7767</v>
      </c>
      <c r="M23" s="39">
        <v>7480</v>
      </c>
      <c r="N23" s="39">
        <v>5586</v>
      </c>
      <c r="O23" s="39">
        <v>5481</v>
      </c>
      <c r="P23" s="26" t="s">
        <v>45</v>
      </c>
    </row>
    <row r="24" spans="1:19">
      <c r="A24" s="25" t="s">
        <v>7</v>
      </c>
      <c r="B24" s="39">
        <v>1127</v>
      </c>
      <c r="C24" s="39">
        <v>1123</v>
      </c>
      <c r="D24" s="39">
        <v>1308</v>
      </c>
      <c r="E24" s="39">
        <v>1383</v>
      </c>
      <c r="F24" s="39">
        <v>1424</v>
      </c>
      <c r="G24" s="39">
        <v>1493</v>
      </c>
      <c r="H24" s="39">
        <v>1751</v>
      </c>
      <c r="I24" s="39">
        <v>2015</v>
      </c>
      <c r="J24" s="39">
        <v>2189</v>
      </c>
      <c r="K24" s="39">
        <v>2207</v>
      </c>
      <c r="L24" s="39">
        <v>2150</v>
      </c>
      <c r="M24" s="39">
        <v>1853</v>
      </c>
      <c r="N24" s="39">
        <v>1395</v>
      </c>
      <c r="O24" s="39">
        <v>1293</v>
      </c>
      <c r="P24" s="26" t="s">
        <v>46</v>
      </c>
    </row>
    <row r="25" spans="1:19">
      <c r="A25" s="27" t="s">
        <v>8</v>
      </c>
      <c r="B25" s="41">
        <f>B24/B23*100</f>
        <v>22.167584579071598</v>
      </c>
      <c r="C25" s="41">
        <f t="shared" ref="C25:M25" si="4">C24/C23*100</f>
        <v>21.041783773655613</v>
      </c>
      <c r="D25" s="41">
        <f t="shared" si="4"/>
        <v>22.001682085786374</v>
      </c>
      <c r="E25" s="41">
        <f t="shared" si="4"/>
        <v>23.6652977412731</v>
      </c>
      <c r="F25" s="41">
        <f t="shared" si="4"/>
        <v>22.816856273033167</v>
      </c>
      <c r="G25" s="41">
        <f t="shared" si="4"/>
        <v>22.634930260764101</v>
      </c>
      <c r="H25" s="41">
        <f t="shared" si="4"/>
        <v>24.302567661346288</v>
      </c>
      <c r="I25" s="41">
        <f t="shared" si="4"/>
        <v>25.326797385620914</v>
      </c>
      <c r="J25" s="41">
        <f t="shared" si="4"/>
        <v>28.696906135291034</v>
      </c>
      <c r="K25" s="41">
        <f t="shared" si="4"/>
        <v>29.093066174532034</v>
      </c>
      <c r="L25" s="41">
        <f t="shared" si="4"/>
        <v>27.681215398480752</v>
      </c>
      <c r="M25" s="41">
        <f t="shared" si="4"/>
        <v>24.772727272727273</v>
      </c>
      <c r="N25" s="41">
        <f>N24/N23*100</f>
        <v>24.973147153598283</v>
      </c>
      <c r="O25" s="41">
        <f>O24/O23*100</f>
        <v>23.590585659551177</v>
      </c>
      <c r="P25" s="28" t="s">
        <v>47</v>
      </c>
    </row>
    <row r="26" spans="1:19" ht="16.5" customHeight="1">
      <c r="A26" s="35" t="s">
        <v>49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6" t="s">
        <v>48</v>
      </c>
    </row>
    <row r="27" spans="1:19" s="3" customFormat="1">
      <c r="A27" s="30" t="s">
        <v>14</v>
      </c>
      <c r="B27" s="31">
        <f t="shared" ref="B27:M27" si="5">B7+B11+B23</f>
        <v>54589</v>
      </c>
      <c r="C27" s="31">
        <f t="shared" si="5"/>
        <v>55043</v>
      </c>
      <c r="D27" s="31">
        <f t="shared" si="5"/>
        <v>57776</v>
      </c>
      <c r="E27" s="31">
        <f t="shared" si="5"/>
        <v>59288</v>
      </c>
      <c r="F27" s="31">
        <f t="shared" si="5"/>
        <v>57007</v>
      </c>
      <c r="G27" s="31">
        <f t="shared" si="5"/>
        <v>57747</v>
      </c>
      <c r="H27" s="31">
        <f t="shared" si="5"/>
        <v>57507</v>
      </c>
      <c r="I27" s="31">
        <f t="shared" si="5"/>
        <v>58541</v>
      </c>
      <c r="J27" s="31">
        <f t="shared" si="5"/>
        <v>57826</v>
      </c>
      <c r="K27" s="31">
        <f t="shared" si="5"/>
        <v>59160</v>
      </c>
      <c r="L27" s="31">
        <f t="shared" si="5"/>
        <v>62474</v>
      </c>
      <c r="M27" s="31">
        <f t="shared" si="5"/>
        <v>70149</v>
      </c>
      <c r="N27" s="31">
        <f>N7+N11+N23</f>
        <v>63768</v>
      </c>
      <c r="O27" s="31">
        <f>O7+O11+O23</f>
        <v>61324</v>
      </c>
      <c r="P27" s="32" t="s">
        <v>45</v>
      </c>
      <c r="R27" s="2"/>
      <c r="S27" s="2"/>
    </row>
    <row r="28" spans="1:19" s="3" customFormat="1">
      <c r="A28" s="30" t="s">
        <v>15</v>
      </c>
      <c r="B28" s="31">
        <f t="shared" ref="B28:M28" si="6">B8+B12+B24</f>
        <v>5893</v>
      </c>
      <c r="C28" s="31">
        <f t="shared" si="6"/>
        <v>6474</v>
      </c>
      <c r="D28" s="31">
        <f t="shared" si="6"/>
        <v>7098</v>
      </c>
      <c r="E28" s="31">
        <f t="shared" si="6"/>
        <v>8072</v>
      </c>
      <c r="F28" s="31">
        <f t="shared" si="6"/>
        <v>7767</v>
      </c>
      <c r="G28" s="31">
        <f t="shared" si="6"/>
        <v>8850</v>
      </c>
      <c r="H28" s="31">
        <f t="shared" si="6"/>
        <v>9699</v>
      </c>
      <c r="I28" s="31">
        <f t="shared" si="6"/>
        <v>10281</v>
      </c>
      <c r="J28" s="31">
        <f t="shared" si="6"/>
        <v>11295</v>
      </c>
      <c r="K28" s="31">
        <f t="shared" si="6"/>
        <v>11922</v>
      </c>
      <c r="L28" s="31">
        <f t="shared" si="6"/>
        <v>13149</v>
      </c>
      <c r="M28" s="31">
        <f t="shared" si="6"/>
        <v>13411</v>
      </c>
      <c r="N28" s="31">
        <f>N8+N12+N24</f>
        <v>14268</v>
      </c>
      <c r="O28" s="31">
        <f>O8+O12+O24</f>
        <v>14758</v>
      </c>
      <c r="P28" s="32" t="s">
        <v>46</v>
      </c>
      <c r="R28" s="2"/>
      <c r="S28" s="2"/>
    </row>
    <row r="29" spans="1:19" s="3" customFormat="1">
      <c r="A29" s="33" t="s">
        <v>8</v>
      </c>
      <c r="B29" s="41">
        <f>+B28/B27*100</f>
        <v>10.795215153236001</v>
      </c>
      <c r="C29" s="41">
        <f t="shared" ref="C29:M29" si="7">+C28/C27*100</f>
        <v>11.761713569391203</v>
      </c>
      <c r="D29" s="41">
        <f t="shared" si="7"/>
        <v>12.285378011631128</v>
      </c>
      <c r="E29" s="41">
        <f t="shared" si="7"/>
        <v>13.614896775064095</v>
      </c>
      <c r="F29" s="41">
        <f t="shared" si="7"/>
        <v>13.624642587752382</v>
      </c>
      <c r="G29" s="41">
        <f t="shared" si="7"/>
        <v>15.325471453062498</v>
      </c>
      <c r="H29" s="41">
        <f t="shared" si="7"/>
        <v>16.865772862434138</v>
      </c>
      <c r="I29" s="41">
        <f t="shared" si="7"/>
        <v>17.562050528689294</v>
      </c>
      <c r="J29" s="41">
        <f t="shared" si="7"/>
        <v>19.53273613945284</v>
      </c>
      <c r="K29" s="41">
        <f t="shared" si="7"/>
        <v>20.152129817444219</v>
      </c>
      <c r="L29" s="41">
        <f t="shared" si="7"/>
        <v>21.047155616736564</v>
      </c>
      <c r="M29" s="41">
        <f t="shared" si="7"/>
        <v>19.11787766040856</v>
      </c>
      <c r="N29" s="41">
        <f>+N28/N27*100</f>
        <v>22.37485886337975</v>
      </c>
      <c r="O29" s="41">
        <f>+O28/O27*100</f>
        <v>24.065618681103647</v>
      </c>
      <c r="P29" s="34" t="s">
        <v>47</v>
      </c>
      <c r="R29" s="2"/>
      <c r="S29" s="2"/>
    </row>
    <row r="30" spans="1:19">
      <c r="B30" s="8"/>
      <c r="C30" s="6"/>
      <c r="D30" s="6"/>
      <c r="E30" s="46"/>
    </row>
    <row r="31" spans="1:19" s="18" customFormat="1">
      <c r="A31" s="14" t="s">
        <v>16</v>
      </c>
      <c r="B31" s="15"/>
      <c r="C31" s="16"/>
      <c r="D31" s="15"/>
      <c r="E31" s="15"/>
      <c r="F31" s="15"/>
      <c r="G31" s="15"/>
      <c r="H31" s="20"/>
      <c r="I31" s="20"/>
      <c r="J31" s="20"/>
      <c r="K31" s="20"/>
      <c r="L31" s="20"/>
      <c r="M31" s="20"/>
      <c r="N31" s="20"/>
      <c r="O31" s="20"/>
      <c r="P31" s="19" t="s">
        <v>35</v>
      </c>
      <c r="R31" s="2"/>
      <c r="S31" s="2"/>
    </row>
    <row r="32" spans="1:19" s="18" customFormat="1">
      <c r="A32" s="14" t="s">
        <v>36</v>
      </c>
      <c r="B32" s="15"/>
      <c r="C32" s="15"/>
      <c r="D32" s="15"/>
      <c r="E32" s="15"/>
      <c r="F32" s="15"/>
      <c r="G32" s="15"/>
      <c r="H32" s="20"/>
      <c r="I32" s="20"/>
      <c r="J32" s="20"/>
      <c r="K32" s="20"/>
      <c r="L32" s="20"/>
      <c r="M32" s="20"/>
      <c r="N32" s="20"/>
      <c r="O32" s="20"/>
      <c r="P32" s="19" t="s">
        <v>37</v>
      </c>
      <c r="R32" s="2"/>
      <c r="S32" s="2"/>
    </row>
    <row r="33" spans="1:19" s="18" customFormat="1">
      <c r="A33" s="20" t="s">
        <v>38</v>
      </c>
      <c r="B33" s="15"/>
      <c r="C33" s="15"/>
      <c r="D33" s="15"/>
      <c r="E33" s="15"/>
      <c r="F33" s="15"/>
      <c r="G33" s="15"/>
      <c r="H33" s="20"/>
      <c r="I33" s="20"/>
      <c r="J33" s="20"/>
      <c r="K33" s="20"/>
      <c r="L33" s="20"/>
      <c r="M33" s="20"/>
      <c r="N33" s="20"/>
      <c r="O33" s="20"/>
      <c r="P33" s="21" t="s">
        <v>39</v>
      </c>
      <c r="R33" s="2"/>
      <c r="S33" s="2"/>
    </row>
    <row r="34" spans="1:19" s="50" customFormat="1">
      <c r="A34" s="53" t="s">
        <v>68</v>
      </c>
      <c r="C34" s="51"/>
      <c r="D34" s="52"/>
      <c r="E34" s="51"/>
      <c r="F34" s="52"/>
      <c r="G34" s="52"/>
      <c r="H34" s="49"/>
      <c r="P34" s="54" t="s">
        <v>69</v>
      </c>
      <c r="R34" s="2"/>
      <c r="S34" s="2"/>
    </row>
    <row r="35" spans="1:19" s="18" customFormat="1">
      <c r="A35" s="20" t="s">
        <v>40</v>
      </c>
      <c r="B35" s="15"/>
      <c r="C35" s="15"/>
      <c r="D35" s="15"/>
      <c r="E35" s="15"/>
      <c r="F35" s="15"/>
      <c r="G35" s="15"/>
      <c r="H35" s="20"/>
      <c r="I35" s="20"/>
      <c r="J35" s="20"/>
      <c r="K35" s="20"/>
      <c r="L35" s="20"/>
      <c r="M35" s="20"/>
      <c r="N35" s="20"/>
      <c r="O35" s="20"/>
      <c r="P35" s="21" t="s">
        <v>41</v>
      </c>
      <c r="R35" s="2"/>
      <c r="S35" s="2"/>
    </row>
    <row r="36" spans="1:19" s="18" customFormat="1">
      <c r="A36" s="17"/>
      <c r="B36" s="15"/>
      <c r="C36" s="15"/>
      <c r="D36" s="15"/>
      <c r="E36" s="15"/>
      <c r="F36" s="15"/>
      <c r="G36" s="15"/>
      <c r="H36" s="20"/>
      <c r="I36" s="20"/>
      <c r="J36" s="20"/>
      <c r="K36" s="20"/>
      <c r="L36" s="20"/>
      <c r="M36" s="20"/>
      <c r="N36" s="20"/>
      <c r="O36" s="20"/>
      <c r="P36" s="22"/>
      <c r="R36" s="2"/>
      <c r="S36" s="2"/>
    </row>
    <row r="37" spans="1:19" s="18" customFormat="1">
      <c r="A37" s="14" t="s">
        <v>42</v>
      </c>
      <c r="B37" s="15"/>
      <c r="C37" s="15"/>
      <c r="D37" s="15"/>
      <c r="E37" s="15"/>
      <c r="F37" s="15"/>
      <c r="G37" s="15"/>
      <c r="H37" s="20"/>
      <c r="I37" s="20"/>
      <c r="J37" s="20"/>
      <c r="K37" s="20"/>
      <c r="L37" s="20"/>
      <c r="M37" s="20"/>
      <c r="N37" s="20"/>
      <c r="O37" s="20"/>
      <c r="P37" s="21" t="s">
        <v>43</v>
      </c>
      <c r="R37" s="2"/>
      <c r="S37" s="2"/>
    </row>
    <row r="38" spans="1:19">
      <c r="A38" s="9"/>
      <c r="B38" s="10"/>
      <c r="C38" s="10"/>
      <c r="D38" s="10"/>
      <c r="E38" s="10"/>
      <c r="F38" s="10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Table 17</vt:lpstr>
      <vt:lpstr>'Table 17'!WPrint_Area_W</vt:lpstr>
      <vt:lpstr>'Table 17'!WPrint_TitlesW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Maxiutin</dc:creator>
  <cp:lastModifiedBy>Avner Gordon</cp:lastModifiedBy>
  <cp:lastPrinted>2021-10-26T04:46:13Z</cp:lastPrinted>
  <dcterms:created xsi:type="dcterms:W3CDTF">2021-10-25T14:57:02Z</dcterms:created>
  <dcterms:modified xsi:type="dcterms:W3CDTF">2023-10-15T09:10:17Z</dcterms:modified>
</cp:coreProperties>
</file>